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irineinasaridze/Desktop/ანიკა/პროექტები 2025/ნიჩბისი - 2025/ტენდერი/"/>
    </mc:Choice>
  </mc:AlternateContent>
  <xr:revisionPtr revIDLastSave="0" documentId="13_ncr:1_{BC9F162A-1476-4244-9D5B-0AFDA24935E9}" xr6:coauthVersionLast="47" xr6:coauthVersionMax="47" xr10:uidLastSave="{00000000-0000-0000-0000-000000000000}"/>
  <bookViews>
    <workbookView xWindow="0" yWindow="500" windowWidth="28800" windowHeight="15800" tabRatio="500" xr2:uid="{00000000-000D-0000-FFFF-FFFF00000000}"/>
  </bookViews>
  <sheets>
    <sheet name="ნიჩბისი" sheetId="5" r:id="rId1"/>
  </sheets>
  <definedNames>
    <definedName name="_xlnm._FilterDatabase" localSheetId="0" hidden="1">ნიჩბისი!$A$4:$R$167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5" l="1"/>
  <c r="F26" i="5"/>
  <c r="H25" i="5"/>
  <c r="F41" i="5" l="1"/>
  <c r="H28" i="5" l="1"/>
  <c r="H29" i="5"/>
  <c r="F27" i="5"/>
  <c r="F28" i="5"/>
  <c r="F24" i="5"/>
  <c r="F29" i="5"/>
  <c r="F21" i="5"/>
  <c r="F23" i="5"/>
  <c r="F22" i="5" l="1"/>
  <c r="H22" i="5"/>
  <c r="F76" i="5" l="1"/>
  <c r="H23" i="5"/>
  <c r="H24" i="5"/>
  <c r="H27" i="5"/>
  <c r="H30" i="5"/>
  <c r="H20" i="5"/>
  <c r="F159" i="5"/>
  <c r="F158" i="5"/>
  <c r="F9" i="5"/>
  <c r="F19" i="5"/>
  <c r="F20" i="5"/>
  <c r="H19" i="5"/>
  <c r="H21" i="5"/>
  <c r="H18" i="5"/>
  <c r="F18" i="5"/>
  <c r="F16" i="5"/>
  <c r="H16" i="5"/>
  <c r="F12" i="5"/>
  <c r="F14" i="5"/>
  <c r="F160" i="5" l="1"/>
  <c r="F137" i="5"/>
  <c r="H137" i="5"/>
  <c r="F6" i="5"/>
  <c r="H6" i="5"/>
  <c r="H9" i="5"/>
  <c r="F10" i="5"/>
  <c r="H10" i="5"/>
  <c r="F11" i="5"/>
  <c r="H11" i="5"/>
  <c r="H12" i="5"/>
  <c r="F13" i="5"/>
  <c r="H13" i="5"/>
  <c r="H14" i="5"/>
  <c r="F15" i="5"/>
  <c r="H15" i="5"/>
  <c r="F17" i="5"/>
  <c r="H17" i="5"/>
  <c r="F31" i="5" l="1"/>
  <c r="H31" i="5"/>
  <c r="F42" i="5"/>
  <c r="I31" i="5" l="1"/>
  <c r="H47" i="5"/>
  <c r="H38" i="5"/>
  <c r="H39" i="5"/>
  <c r="H40" i="5"/>
  <c r="H41" i="5"/>
  <c r="H42" i="5"/>
  <c r="H43" i="5"/>
  <c r="F38" i="5" l="1"/>
  <c r="H138" i="5" l="1"/>
  <c r="H139" i="5"/>
  <c r="H140" i="5"/>
  <c r="H141" i="5"/>
  <c r="H142" i="5"/>
  <c r="H143" i="5"/>
  <c r="H144" i="5"/>
  <c r="H145" i="5"/>
  <c r="H149" i="5"/>
  <c r="H150" i="5"/>
  <c r="H151" i="5"/>
  <c r="H152" i="5"/>
  <c r="H153" i="5"/>
  <c r="H155" i="5"/>
  <c r="H148" i="5"/>
  <c r="H158" i="5"/>
  <c r="H159" i="5"/>
  <c r="F39" i="5"/>
  <c r="F40" i="5"/>
  <c r="F43" i="5"/>
  <c r="F35" i="5"/>
  <c r="H34" i="5"/>
  <c r="H33" i="5"/>
  <c r="F33" i="5"/>
  <c r="F34" i="5"/>
  <c r="H146" i="5" l="1"/>
  <c r="F36" i="5"/>
  <c r="H36" i="5"/>
  <c r="H166" i="5"/>
  <c r="I36" i="5" l="1"/>
  <c r="H154" i="5"/>
  <c r="H156" i="5" s="1"/>
  <c r="H7" i="5" l="1"/>
  <c r="F133" i="5" l="1"/>
  <c r="F165" i="5"/>
  <c r="H133" i="5"/>
  <c r="H129" i="5"/>
  <c r="F138" i="5"/>
  <c r="H98" i="5"/>
  <c r="H99" i="5" s="1"/>
  <c r="F154" i="5"/>
  <c r="F152" i="5"/>
  <c r="F149" i="5"/>
  <c r="F150" i="5"/>
  <c r="F151" i="5"/>
  <c r="F153" i="5"/>
  <c r="F44" i="5"/>
  <c r="F45" i="5" s="1"/>
  <c r="H44" i="5"/>
  <c r="H45" i="5" s="1"/>
  <c r="F127" i="5"/>
  <c r="F125" i="5"/>
  <c r="F48" i="5" l="1"/>
  <c r="F49" i="5"/>
  <c r="H49" i="5"/>
  <c r="F164" i="5" l="1"/>
  <c r="F163" i="5"/>
  <c r="F162" i="5"/>
  <c r="F148" i="5"/>
  <c r="F156" i="5" s="1"/>
  <c r="F145" i="5"/>
  <c r="F144" i="5"/>
  <c r="F143" i="5"/>
  <c r="F142" i="5"/>
  <c r="F141" i="5"/>
  <c r="F140" i="5"/>
  <c r="H132" i="5"/>
  <c r="F132" i="5"/>
  <c r="F131" i="5"/>
  <c r="H130" i="5"/>
  <c r="F130" i="5"/>
  <c r="F129" i="5"/>
  <c r="H128" i="5"/>
  <c r="F128" i="5"/>
  <c r="F126" i="5"/>
  <c r="F124" i="5"/>
  <c r="H123" i="5"/>
  <c r="F123" i="5"/>
  <c r="H122" i="5"/>
  <c r="F122" i="5"/>
  <c r="F121" i="5"/>
  <c r="F120" i="5"/>
  <c r="F119" i="5"/>
  <c r="F118" i="5"/>
  <c r="F108" i="5"/>
  <c r="F102" i="5"/>
  <c r="F114" i="5"/>
  <c r="F109" i="5"/>
  <c r="H105" i="5"/>
  <c r="F105" i="5"/>
  <c r="F113" i="5"/>
  <c r="F112" i="5"/>
  <c r="F104" i="5"/>
  <c r="F106" i="5"/>
  <c r="F111" i="5"/>
  <c r="F110" i="5"/>
  <c r="F107" i="5"/>
  <c r="F103" i="5"/>
  <c r="H101" i="5"/>
  <c r="F101" i="5"/>
  <c r="F95" i="5"/>
  <c r="F94" i="5"/>
  <c r="F93" i="5"/>
  <c r="F92" i="5"/>
  <c r="F91" i="5"/>
  <c r="F90" i="5"/>
  <c r="F89" i="5"/>
  <c r="F88" i="5"/>
  <c r="F87" i="5"/>
  <c r="F86" i="5"/>
  <c r="F85" i="5"/>
  <c r="H82" i="5"/>
  <c r="F82" i="5"/>
  <c r="H81" i="5"/>
  <c r="F81" i="5"/>
  <c r="H80" i="5"/>
  <c r="F80" i="5"/>
  <c r="H79" i="5"/>
  <c r="F79" i="5"/>
  <c r="H78" i="5"/>
  <c r="F78" i="5"/>
  <c r="H77" i="5"/>
  <c r="F77" i="5"/>
  <c r="H76" i="5"/>
  <c r="H75" i="5"/>
  <c r="F75" i="5"/>
  <c r="H74" i="5"/>
  <c r="F74" i="5"/>
  <c r="H73" i="5"/>
  <c r="F73" i="5"/>
  <c r="H72" i="5"/>
  <c r="F72" i="5"/>
  <c r="H71" i="5"/>
  <c r="F71" i="5"/>
  <c r="H70" i="5"/>
  <c r="F70" i="5"/>
  <c r="H69" i="5"/>
  <c r="F69" i="5"/>
  <c r="H68" i="5"/>
  <c r="F68" i="5"/>
  <c r="H67" i="5"/>
  <c r="F67" i="5"/>
  <c r="H66" i="5"/>
  <c r="F66" i="5"/>
  <c r="H65" i="5"/>
  <c r="F65" i="5"/>
  <c r="H64" i="5"/>
  <c r="F64" i="5"/>
  <c r="H63" i="5"/>
  <c r="F63" i="5"/>
  <c r="H62" i="5"/>
  <c r="F62" i="5"/>
  <c r="H61" i="5"/>
  <c r="F61" i="5"/>
  <c r="H60" i="5"/>
  <c r="F60" i="5"/>
  <c r="H59" i="5"/>
  <c r="F59" i="5"/>
  <c r="H58" i="5"/>
  <c r="F58" i="5"/>
  <c r="H57" i="5"/>
  <c r="F57" i="5"/>
  <c r="H56" i="5"/>
  <c r="F56" i="5"/>
  <c r="H55" i="5"/>
  <c r="F55" i="5"/>
  <c r="H54" i="5"/>
  <c r="F54" i="5"/>
  <c r="H53" i="5"/>
  <c r="F53" i="5"/>
  <c r="H52" i="5"/>
  <c r="F52" i="5"/>
  <c r="H51" i="5"/>
  <c r="F51" i="5"/>
  <c r="H50" i="5"/>
  <c r="F50" i="5"/>
  <c r="F47" i="5"/>
  <c r="F7" i="5"/>
  <c r="F146" i="5" l="1"/>
  <c r="I146" i="5" s="1"/>
  <c r="F116" i="5"/>
  <c r="H116" i="5"/>
  <c r="F99" i="5"/>
  <c r="I99" i="5" s="1"/>
  <c r="F135" i="5"/>
  <c r="F166" i="5"/>
  <c r="I166" i="5" s="1"/>
  <c r="H135" i="5"/>
  <c r="F83" i="5"/>
  <c r="H83" i="5"/>
  <c r="H160" i="5"/>
  <c r="H167" i="5" l="1"/>
  <c r="F167" i="5"/>
  <c r="I170" i="5" s="1"/>
  <c r="I135" i="5"/>
  <c r="I83" i="5"/>
  <c r="I160" i="5"/>
  <c r="I7" i="5"/>
  <c r="I156" i="5"/>
  <c r="I116" i="5"/>
  <c r="I45" i="5" l="1"/>
  <c r="I167" i="5" s="1"/>
  <c r="I169" i="5" s="1"/>
  <c r="I171" i="5" s="1"/>
  <c r="I172" i="5" s="1"/>
  <c r="I173" i="5" l="1"/>
  <c r="I174" i="5" s="1"/>
  <c r="I175" i="5" s="1"/>
  <c r="I176" i="5" l="1"/>
  <c r="I178" i="5" s="1"/>
  <c r="I177" i="5" l="1"/>
  <c r="I179" i="5" s="1"/>
</calcChain>
</file>

<file path=xl/sharedStrings.xml><?xml version="1.0" encoding="utf-8"?>
<sst xmlns="http://schemas.openxmlformats.org/spreadsheetml/2006/main" count="324" uniqueCount="203">
  <si>
    <t>#</t>
  </si>
  <si>
    <t>მისამართი:</t>
  </si>
  <si>
    <t>სამუშაოებისა და დანახარჯების დასახელება</t>
  </si>
  <si>
    <t>განზომილება</t>
  </si>
  <si>
    <t>რაოდენობა</t>
  </si>
  <si>
    <t>ერთ. ფასი</t>
  </si>
  <si>
    <t>სულ ღირებ.</t>
  </si>
  <si>
    <t>ხელფასის ერთეული</t>
  </si>
  <si>
    <t>სულ ხელფასი</t>
  </si>
  <si>
    <t>სამშენებლო სამუშაოები</t>
  </si>
  <si>
    <t>კუბ. მეტრი</t>
  </si>
  <si>
    <t>კვ. მეტრი</t>
  </si>
  <si>
    <t>სულ სამშენებლო სამუშაოები</t>
  </si>
  <si>
    <t>სულ სამღებრო სამუშაოები</t>
  </si>
  <si>
    <t>ფითხი</t>
  </si>
  <si>
    <t>წყალ-ემულსია</t>
  </si>
  <si>
    <t>კგ.</t>
  </si>
  <si>
    <t>გრუნტი</t>
  </si>
  <si>
    <t>ლიტრი</t>
  </si>
  <si>
    <t>ზუმფარის ქაღალდი</t>
  </si>
  <si>
    <t>გრძ. მეტრი</t>
  </si>
  <si>
    <t>სამონტაჟო სკოპი</t>
  </si>
  <si>
    <t>შეკვრა</t>
  </si>
  <si>
    <t>ცალი</t>
  </si>
  <si>
    <t>როზეტებისა და ჩამრთველების ბუდე</t>
  </si>
  <si>
    <t>როზეტი დამიწებით</t>
  </si>
  <si>
    <t>ჩამრთველი</t>
  </si>
  <si>
    <t>ჭერის სანათი</t>
  </si>
  <si>
    <t>იზო-ლენტა</t>
  </si>
  <si>
    <t>კვ.მეტრი</t>
  </si>
  <si>
    <t>მეტლახი</t>
  </si>
  <si>
    <t>კაფელი</t>
  </si>
  <si>
    <t>წებოცემენტი</t>
  </si>
  <si>
    <t>212.9B.K00.EQOV ADAPTOR WITH NUT 20mmX1/2"F ადაპტორი ქვაბის შეერთებისთვის VESBO</t>
  </si>
  <si>
    <t>212.9B.K00.FROV ADAPTOR WITH NUT 25mmX3/4''F ადაპტორი ქვაბის შეერთებისთვის VESBO</t>
  </si>
  <si>
    <t>212.1B.C20.EQ0 BALL VALVE 20mm სარქველი ბურთულიანი VESBO</t>
  </si>
  <si>
    <t>212.1B.C20.FR0 BALL VALVE 25mm სარქველი ბურთულიანი VESBO</t>
  </si>
  <si>
    <t>212.9B.B50.E00V FILTER 20mm ფილტრი მეტალის ბადით VESBO</t>
  </si>
  <si>
    <t>212.9B.B50.F00V FILTER 25mm ფილტრი მეტალის ბადით VESBO</t>
  </si>
  <si>
    <t>კოლექტორი 1" 3 ჩამკეტი ვენტილებით 1/2"  465 ITAP</t>
  </si>
  <si>
    <t>კოლექტორი 1" 4 ჩამკეტი ვენტილებით 1/2"  465 ITAP</t>
  </si>
  <si>
    <t>საპრესი ფიტინგი  მეტალოპლასტმასის მილის  16*2  1/2" ITAP</t>
  </si>
  <si>
    <t>90004830 1"M საცობი კოლექტორის EMMETI</t>
  </si>
  <si>
    <t>01291538 1"F საცობი კოლექტორის EMMETI</t>
  </si>
  <si>
    <t>212.1B.G22.GS0 UNION MALE 32mmX1''M გადაბმის ქურო VESBO</t>
  </si>
  <si>
    <t>212.1B.G12.GS0 UNION FEMALE 32mmX1''F გადაბმის ქურო VESBO</t>
  </si>
  <si>
    <t>112.1B.A06.GF0 REDUCER 32/25mm გადამყვანი VESBO</t>
  </si>
  <si>
    <t>3922000510 BP 500/1000mm white რადიატორი აბაზანის ოვალური DD</t>
  </si>
  <si>
    <t>რადიატორის კუთხური ვენტილი საყელურით 1/2" გ/ხ  395S ITAP</t>
  </si>
  <si>
    <t>რადიატორის ვენტილი კუთხური ჩამკეტით,საყელურით  1/2" გ/ხ 397S ITAP</t>
  </si>
  <si>
    <t>111.1B.A62.FC4 FASER PIPE 25mmX4.2mm PN25 მილი მინაბოჭკოვანი VESBO</t>
  </si>
  <si>
    <t>111.1B.A62.EC4 FASER PIPE 20mmX3.4mm PN25 მილი მინაბოჭკოვანი VESBO</t>
  </si>
  <si>
    <t>112.1B.A02.F00 ELBOW 25mm 90° მუხლი VESBO</t>
  </si>
  <si>
    <t>112.1B.A02.E00 ELBOW 20mm 90° მუხლი VESBO</t>
  </si>
  <si>
    <t>112.1B.A06.FE0 REDUCER 25/20mm გადამყვანი VESBO</t>
  </si>
  <si>
    <t>TEFPRO 1915A 19mmX15mX0.2mm ფირი ტეფლონის FACOT</t>
  </si>
  <si>
    <t>112.1B.B12.EQ0 ELBOW FEMALE 20X1/2"F მუხლი VESBO</t>
  </si>
  <si>
    <t>112.1B.A04.E00 T PART 20mm სამკაპი VESBO</t>
  </si>
  <si>
    <t>112.1B.A01.E00 SOCKET 20mm ქურო VESBO</t>
  </si>
  <si>
    <t>მეტალოპლასტმასის მილი იზოლაციით 16მმ (100მ) Pert SESTA IT</t>
  </si>
  <si>
    <t>213.9B.C12.E00V C BRIDGE 20mm შემოვლის მილი მოკლე VESBO</t>
  </si>
  <si>
    <t>112.1B.C10.FR0 VALVE 25mm სარქველი VESBO</t>
  </si>
  <si>
    <t>მილი 50cmX50mmX1,8mm პოლიპროპილენი</t>
  </si>
  <si>
    <t>მილი- 50-1000</t>
  </si>
  <si>
    <t>მილი-50-250</t>
  </si>
  <si>
    <t>მილი-50-3000</t>
  </si>
  <si>
    <t>მუხლი 50-87</t>
  </si>
  <si>
    <t>მუხლი-50-45 კანალიზაცია</t>
  </si>
  <si>
    <t>სამკაპი 50-50-45</t>
  </si>
  <si>
    <t>სამკაპი 50-50-87</t>
  </si>
  <si>
    <t>სარქველი-20</t>
  </si>
  <si>
    <t>დეკორატიული ცემენტი</t>
  </si>
  <si>
    <t>დამხმარე მასალა</t>
  </si>
  <si>
    <t>სულ კაფელის და მეტლახის დაგება</t>
  </si>
  <si>
    <t xml:space="preserve">ერთპოლუსა ამომრთველით 35 </t>
  </si>
  <si>
    <t>კვ.მ</t>
  </si>
  <si>
    <t xml:space="preserve">ელექტრო სადენი 3*2.5  </t>
  </si>
  <si>
    <t xml:space="preserve">ელექტრო სადენი 3*1.5  </t>
  </si>
  <si>
    <t xml:space="preserve">ელექტრო სადენი 2*1.5  </t>
  </si>
  <si>
    <t>კუთხოვანა</t>
  </si>
  <si>
    <t xml:space="preserve">ცალი </t>
  </si>
  <si>
    <t xml:space="preserve">ორპოლუსა ავტომატი ამომრთველით 50 </t>
  </si>
  <si>
    <t>სულ GEL</t>
  </si>
  <si>
    <t xml:space="preserve">კვამლის დეტექტორი </t>
  </si>
  <si>
    <t xml:space="preserve">იატაკის ქვეშესაგები </t>
  </si>
  <si>
    <t>მილი 110*1000 (3.2მმ) P</t>
  </si>
  <si>
    <t>სამაგრი კრონშტეინები</t>
  </si>
  <si>
    <t>თეფლონის ლენტი: მილების შეერთებების დასაგმანად.</t>
  </si>
  <si>
    <t>სილიკონის გერმეტიკი: ნიჟარის კიდეების დასაგმანად.</t>
  </si>
  <si>
    <t xml:space="preserve">ლესვა </t>
  </si>
  <si>
    <t>გოფრირებული მილი</t>
  </si>
  <si>
    <t>სულ ლამინატის იატაკის მოწყობა</t>
  </si>
  <si>
    <t>არგო კრანი</t>
  </si>
  <si>
    <t>სიფონი (წყლის ჩადინების)</t>
  </si>
  <si>
    <t>6.10.</t>
  </si>
  <si>
    <t>ცემენტი</t>
  </si>
  <si>
    <t>წერტილი</t>
  </si>
  <si>
    <t>მონტაჟი 5 წერტილი და სტენდის განთავსება კედელზე</t>
  </si>
  <si>
    <t>ტონა</t>
  </si>
  <si>
    <t>ქვაბის გარე ტუმბოს მოწყობა</t>
  </si>
  <si>
    <t>ქვაბის კომპლექტი</t>
  </si>
  <si>
    <t>სველი წერტილის ფურნიტურა</t>
  </si>
  <si>
    <t>ადაპტირებული შემრევი ონკანი</t>
  </si>
  <si>
    <t>დამაგრძელებელი წყლის რეზინის მილი</t>
  </si>
  <si>
    <t>სარკე 50*70</t>
  </si>
  <si>
    <t>ყვითელი ქვიშა</t>
  </si>
  <si>
    <t>მ3</t>
  </si>
  <si>
    <t>გარე სივრცის როზეტი Ip-65 დაcviT</t>
  </si>
  <si>
    <t>ჩამრთველი აპ-65 დაცვით</t>
  </si>
  <si>
    <t xml:space="preserve">ცემენტი </t>
  </si>
  <si>
    <t>კილოგრამი</t>
  </si>
  <si>
    <t>გარე ფასადის განსაკუთრებულად მედეგი საღებავი</t>
  </si>
  <si>
    <t>შიდა კედლების  ფითხით დამუშავება და შეღებვა 2 ფენად</t>
  </si>
  <si>
    <t>ქვიშა</t>
  </si>
  <si>
    <t>კუბ.მეტრი</t>
  </si>
  <si>
    <t>სახანძრო სტენდი (სათლი, ცეცხლმაქრის სამაგრი, ცეცხლმაქრი)</t>
  </si>
  <si>
    <t>სამაგრი-20</t>
  </si>
  <si>
    <t>წყლის ავზი ორშრიანი 1ტ ელექტროტივტივით</t>
  </si>
  <si>
    <t>ჭკვიანი ტუმბო გამაფართოებელი 50ლ ავზით</t>
  </si>
  <si>
    <t>ავზისა და ტუმბოს მონტაჟი</t>
  </si>
  <si>
    <t>სულ გათბობის სისტემის მოწყობა</t>
  </si>
  <si>
    <t>ადაპტირებული ნიჟარა შშმ პირებისთვის სრული კომპლექტაციით</t>
  </si>
  <si>
    <t>ადაპტირებული უნიტაზი შშმ პირებისთვის (დასადგამი)</t>
  </si>
  <si>
    <t>7.10.</t>
  </si>
  <si>
    <t>8.10.</t>
  </si>
  <si>
    <t>0816101215 FIX 600-1200CM რადიატორი პანელური ფოლადის DD</t>
  </si>
  <si>
    <t>0816081215 FIX 600-1000CM რადიატორი პანელური ფოლადის DD</t>
  </si>
  <si>
    <t>დამიწების მოწყობა</t>
  </si>
  <si>
    <t>მასალა</t>
  </si>
  <si>
    <t>სულ ელექტრო სამონტაჟო სამუშაოები</t>
  </si>
  <si>
    <t>ცეცხლმაქრი 5 წლიანი ვარგისიანობის ვადით</t>
  </si>
  <si>
    <t>ფასადების სამუშაოები</t>
  </si>
  <si>
    <t>იატაკი</t>
  </si>
  <si>
    <t>სახანძრო</t>
  </si>
  <si>
    <t>სველი წერტილების სარემონტო სამუშაოები</t>
  </si>
  <si>
    <t>შიდა ტიხრების მოწყობა 10იანი ბლოკით</t>
  </si>
  <si>
    <t xml:space="preserve">წერტილები </t>
  </si>
  <si>
    <t xml:space="preserve">გასაჭიმი ჭერი </t>
  </si>
  <si>
    <t>შშმ პირის დამხმარე სახელური   მოძრავი</t>
  </si>
  <si>
    <t xml:space="preserve">სულ </t>
  </si>
  <si>
    <t>ზედნადები ხარჯი 7 %</t>
  </si>
  <si>
    <t>დღგ 18%</t>
  </si>
  <si>
    <t>ჯამი მოგებით</t>
  </si>
  <si>
    <t>ჯამი გაუთვალისწინებელი ხარჯებით</t>
  </si>
  <si>
    <t>დღგს ჩათვლით</t>
  </si>
  <si>
    <t>გაუთვალისწინებელი ხარჯი 2 %</t>
  </si>
  <si>
    <t>ფანჯრების და გარე კარების გვერდების ლესვა</t>
  </si>
  <si>
    <t>მოგება 7%</t>
  </si>
  <si>
    <t>ტრანსპორტირების ხარჯები  4%</t>
  </si>
  <si>
    <t>ნიჩბისი</t>
  </si>
  <si>
    <t>მიწის სამუშაოები</t>
  </si>
  <si>
    <t>გამანაწილებელი კარადა 6 ავტომატიანი, ჩასაშენებელი</t>
  </si>
  <si>
    <t>საღებავი ეკოლოგიურად სუფთა Sida fasadis</t>
  </si>
  <si>
    <t>არმატურა დ12</t>
  </si>
  <si>
    <t>არმატურა დ16</t>
  </si>
  <si>
    <t>არმატურა დ18</t>
  </si>
  <si>
    <t>არმატურა დ20</t>
  </si>
  <si>
    <t>გლინულა დ8</t>
  </si>
  <si>
    <t>ტრაქტორის მომსახურეობა, საძირკვლის გაჭრა</t>
  </si>
  <si>
    <t xml:space="preserve">დღე </t>
  </si>
  <si>
    <t>ბეტონი ბ25</t>
  </si>
  <si>
    <t>პომპა დღიურად</t>
  </si>
  <si>
    <t>ფილა ნიშნული 3.00</t>
  </si>
  <si>
    <t>ბლოკის მშენებლობა 20*40*20</t>
  </si>
  <si>
    <t>ბლოკი 15*40*20</t>
  </si>
  <si>
    <t>ბლოკი 10*4*20</t>
  </si>
  <si>
    <t xml:space="preserve">ქვიშა </t>
  </si>
  <si>
    <t>კუბი</t>
  </si>
  <si>
    <t xml:space="preserve"> H 24kw mono FF ქვაბი კედლის გაზის მილით DD</t>
  </si>
  <si>
    <t xml:space="preserve">დამხმარე მასალა </t>
  </si>
  <si>
    <t xml:space="preserve">შიდა კედლების ლესვა  გაჯი </t>
  </si>
  <si>
    <t>კგ</t>
  </si>
  <si>
    <t>ფილა ნიშნული 0.00</t>
  </si>
  <si>
    <t>ჩამდინარე წყლის მილები (P-ტრაპი) უკუჩამკეტი სარქვლით</t>
  </si>
  <si>
    <t>აივნის სანათი, Ip-65, 15 ვატი, 4000k</t>
  </si>
  <si>
    <t>ბალიში 9ცალი წერტილოვანი საძირკველი</t>
  </si>
  <si>
    <t>გადახურვის იზოლაციისთვის პრაიმერი</t>
  </si>
  <si>
    <t>კარ-ფანჯარა</t>
  </si>
  <si>
    <t>მეტალო-პლასტმასის კარ-ფანჯარა</t>
  </si>
  <si>
    <t>მდფ - ის კარები 2.30*1 სტანდარტული ნალიჩნიკი, სახელური, პეტლი</t>
  </si>
  <si>
    <t>ცენტრალური შესასვლელი რკინის კარი 1.5*2.20</t>
  </si>
  <si>
    <t xml:space="preserve">ფასადზე ,იქსპიესის გაკვრა ლესვა დაბრიზგვა ბადით </t>
  </si>
  <si>
    <t>იატაკის მოჭიმვა</t>
  </si>
  <si>
    <t>ღორღი იატაკის მოჭიმვისთვის (წვრილი ფრაქცია)</t>
  </si>
  <si>
    <t>ლამინირებული იატაკი პლინტუსით</t>
  </si>
  <si>
    <t>დამკვეთი :</t>
  </si>
  <si>
    <t xml:space="preserve"> ა(ა)იპ ასოციაცია ანიკა  ს/კ 204956903</t>
  </si>
  <si>
    <t>სულ მიწის სამუშაოები</t>
  </si>
  <si>
    <t>2.10.</t>
  </si>
  <si>
    <t>სულ საფაასადე სამუშაოები</t>
  </si>
  <si>
    <t xml:space="preserve">გათბობა </t>
  </si>
  <si>
    <t>5.10.1</t>
  </si>
  <si>
    <t>სანტექნიკა</t>
  </si>
  <si>
    <t>სულ სანტექნიკის სამუშაოები</t>
  </si>
  <si>
    <t>სულ სველი წერტილის ფურნიტურა</t>
  </si>
  <si>
    <t>ელექტრო სამუშაოები</t>
  </si>
  <si>
    <t>შიდა  სამღებრო სამუშაოები</t>
  </si>
  <si>
    <t>სულ სახანძრო</t>
  </si>
  <si>
    <t>ჯამი ტრანსპორტირებით</t>
  </si>
  <si>
    <t>ჯამი ზედნადები ხარჯით</t>
  </si>
  <si>
    <t xml:space="preserve">ბიტუმიანი საიზოლაციო მემბრანა  პირველი პირი </t>
  </si>
  <si>
    <t>ბიტუმიანი საიზოლაციო მემბრანა მეორე პირი</t>
  </si>
  <si>
    <t>ხარჯთაღრიცხვა - სამუშაოების აღწერილობა და ღირებულება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</si>
</sst>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₽_-;\-* #,##0.00\ _₽_-;_-* &quot;-&quot;??\ _₽_-;_-@_-"/>
  </numFmts>
  <fonts count="2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5"/>
      <color rgb="FF050505"/>
      <name val="Arial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Georgia"/>
      <family val="1"/>
    </font>
    <font>
      <sz val="10"/>
      <color theme="1"/>
      <name val="Georgia"/>
      <family val="1"/>
    </font>
    <font>
      <sz val="12"/>
      <color theme="1"/>
      <name val="Georgia"/>
      <family val="1"/>
    </font>
    <font>
      <sz val="10"/>
      <name val="Georgia"/>
      <family val="1"/>
    </font>
    <font>
      <b/>
      <sz val="10"/>
      <name val="Georgia"/>
      <family val="1"/>
    </font>
    <font>
      <b/>
      <sz val="10"/>
      <color rgb="FF000000"/>
      <name val="Georgia"/>
      <family val="1"/>
    </font>
    <font>
      <sz val="10"/>
      <color rgb="FF000000"/>
      <name val="Georgia"/>
      <family val="1"/>
    </font>
    <font>
      <b/>
      <sz val="12"/>
      <color theme="1"/>
      <name val="Georgia"/>
      <family val="1"/>
    </font>
    <font>
      <b/>
      <sz val="11"/>
      <color theme="1"/>
      <name val="Georgia"/>
      <family val="1"/>
    </font>
    <font>
      <sz val="11"/>
      <color theme="1"/>
      <name val="Georgia"/>
      <family val="1"/>
    </font>
    <font>
      <b/>
      <sz val="9"/>
      <color theme="1"/>
      <name val="Georgia"/>
      <family val="1"/>
    </font>
    <font>
      <i/>
      <u/>
      <sz val="10"/>
      <color theme="1"/>
      <name val="Georgia"/>
      <family val="1"/>
    </font>
    <font>
      <i/>
      <u/>
      <sz val="12"/>
      <color theme="1"/>
      <name val="Calibri"/>
      <family val="2"/>
      <scheme val="minor"/>
    </font>
    <font>
      <b/>
      <i/>
      <sz val="10"/>
      <color theme="1"/>
      <name val="Georgia"/>
      <family val="1"/>
    </font>
    <font>
      <b/>
      <i/>
      <u/>
      <sz val="10"/>
      <color theme="1"/>
      <name val="Georgia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5" borderId="4" applyNumberFormat="0" applyFont="0" applyAlignment="0" applyProtection="0"/>
    <xf numFmtId="164" fontId="5" fillId="0" borderId="0" applyFont="0" applyFill="0" applyBorder="0" applyAlignment="0" applyProtection="0"/>
  </cellStyleXfs>
  <cellXfs count="127">
    <xf numFmtId="0" fontId="0" fillId="0" borderId="0" xfId="0"/>
    <xf numFmtId="164" fontId="0" fillId="0" borderId="0" xfId="92" applyFont="1"/>
    <xf numFmtId="0" fontId="0" fillId="2" borderId="0" xfId="0" applyFill="1"/>
    <xf numFmtId="0" fontId="0" fillId="6" borderId="0" xfId="0" applyFill="1"/>
    <xf numFmtId="0" fontId="7" fillId="0" borderId="1" xfId="0" applyFont="1" applyBorder="1"/>
    <xf numFmtId="164" fontId="8" fillId="0" borderId="1" xfId="92" applyFont="1" applyBorder="1"/>
    <xf numFmtId="0" fontId="7" fillId="0" borderId="1" xfId="0" applyFont="1" applyBorder="1" applyAlignment="1">
      <alignment wrapText="1"/>
    </xf>
    <xf numFmtId="164" fontId="6" fillId="4" borderId="1" xfId="92" applyFont="1" applyFill="1" applyBorder="1"/>
    <xf numFmtId="0" fontId="10" fillId="2" borderId="1" xfId="0" applyFont="1" applyFill="1" applyBorder="1"/>
    <xf numFmtId="0" fontId="6" fillId="2" borderId="1" xfId="0" applyFont="1" applyFill="1" applyBorder="1"/>
    <xf numFmtId="0" fontId="11" fillId="2" borderId="1" xfId="0" applyFont="1" applyFill="1" applyBorder="1"/>
    <xf numFmtId="164" fontId="8" fillId="4" borderId="1" xfId="92" applyFont="1" applyFill="1" applyBorder="1"/>
    <xf numFmtId="0" fontId="12" fillId="0" borderId="1" xfId="0" applyFont="1" applyBorder="1"/>
    <xf numFmtId="0" fontId="7" fillId="6" borderId="1" xfId="0" applyFont="1" applyFill="1" applyBorder="1" applyAlignment="1">
      <alignment wrapText="1"/>
    </xf>
    <xf numFmtId="0" fontId="7" fillId="6" borderId="1" xfId="0" applyFont="1" applyFill="1" applyBorder="1"/>
    <xf numFmtId="0" fontId="9" fillId="6" borderId="1" xfId="0" applyFont="1" applyFill="1" applyBorder="1"/>
    <xf numFmtId="164" fontId="8" fillId="6" borderId="1" xfId="92" applyFont="1" applyFill="1" applyBorder="1"/>
    <xf numFmtId="0" fontId="7" fillId="2" borderId="1" xfId="0" applyFont="1" applyFill="1" applyBorder="1"/>
    <xf numFmtId="164" fontId="13" fillId="4" borderId="1" xfId="92" applyFont="1" applyFill="1" applyBorder="1"/>
    <xf numFmtId="0" fontId="12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/>
    </xf>
    <xf numFmtId="0" fontId="12" fillId="6" borderId="1" xfId="0" applyFont="1" applyFill="1" applyBorder="1" applyAlignment="1">
      <alignment horizontal="left" vertical="top"/>
    </xf>
    <xf numFmtId="164" fontId="10" fillId="2" borderId="1" xfId="92" applyFont="1" applyFill="1" applyBorder="1"/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vertical="top"/>
    </xf>
    <xf numFmtId="0" fontId="10" fillId="6" borderId="1" xfId="0" applyFont="1" applyFill="1" applyBorder="1" applyAlignment="1">
      <alignment horizontal="left" vertical="top"/>
    </xf>
    <xf numFmtId="0" fontId="12" fillId="6" borderId="1" xfId="91" applyFont="1" applyFill="1" applyBorder="1" applyAlignment="1">
      <alignment horizontal="left" vertical="top"/>
    </xf>
    <xf numFmtId="0" fontId="12" fillId="6" borderId="1" xfId="91" applyFont="1" applyFill="1" applyBorder="1" applyAlignment="1">
      <alignment horizontal="left" vertical="top" wrapText="1"/>
    </xf>
    <xf numFmtId="0" fontId="7" fillId="6" borderId="2" xfId="0" applyFont="1" applyFill="1" applyBorder="1"/>
    <xf numFmtId="0" fontId="7" fillId="6" borderId="5" xfId="0" applyFont="1" applyFill="1" applyBorder="1"/>
    <xf numFmtId="164" fontId="13" fillId="2" borderId="1" xfId="92" applyFont="1" applyFill="1" applyBorder="1"/>
    <xf numFmtId="9" fontId="7" fillId="0" borderId="1" xfId="0" applyNumberFormat="1" applyFont="1" applyBorder="1"/>
    <xf numFmtId="0" fontId="8" fillId="0" borderId="0" xfId="0" applyFont="1"/>
    <xf numFmtId="164" fontId="7" fillId="0" borderId="1" xfId="92" applyFont="1" applyBorder="1"/>
    <xf numFmtId="164" fontId="6" fillId="0" borderId="1" xfId="92" applyFont="1" applyBorder="1"/>
    <xf numFmtId="164" fontId="7" fillId="0" borderId="1" xfId="92" applyFont="1" applyBorder="1" applyAlignment="1">
      <alignment wrapText="1"/>
    </xf>
    <xf numFmtId="164" fontId="7" fillId="0" borderId="3" xfId="92" applyFont="1" applyBorder="1" applyAlignment="1">
      <alignment wrapText="1"/>
    </xf>
    <xf numFmtId="164" fontId="11" fillId="2" borderId="1" xfId="92" applyFont="1" applyFill="1" applyBorder="1"/>
    <xf numFmtId="164" fontId="11" fillId="2" borderId="1" xfId="92" applyFont="1" applyFill="1" applyBorder="1" applyAlignment="1">
      <alignment wrapText="1"/>
    </xf>
    <xf numFmtId="164" fontId="12" fillId="2" borderId="3" xfId="92" applyFont="1" applyFill="1" applyBorder="1" applyAlignment="1">
      <alignment wrapText="1"/>
    </xf>
    <xf numFmtId="164" fontId="12" fillId="0" borderId="1" xfId="92" applyFont="1" applyBorder="1"/>
    <xf numFmtId="164" fontId="12" fillId="0" borderId="1" xfId="92" applyFont="1" applyBorder="1" applyAlignment="1">
      <alignment wrapText="1"/>
    </xf>
    <xf numFmtId="164" fontId="6" fillId="2" borderId="1" xfId="92" applyFont="1" applyFill="1" applyBorder="1"/>
    <xf numFmtId="164" fontId="6" fillId="2" borderId="1" xfId="92" applyFont="1" applyFill="1" applyBorder="1" applyAlignment="1">
      <alignment wrapText="1"/>
    </xf>
    <xf numFmtId="164" fontId="6" fillId="2" borderId="3" xfId="92" applyFont="1" applyFill="1" applyBorder="1" applyAlignment="1">
      <alignment wrapText="1"/>
    </xf>
    <xf numFmtId="164" fontId="7" fillId="6" borderId="1" xfId="92" applyFont="1" applyFill="1" applyBorder="1"/>
    <xf numFmtId="164" fontId="7" fillId="6" borderId="1" xfId="92" applyFont="1" applyFill="1" applyBorder="1" applyAlignment="1">
      <alignment wrapText="1"/>
    </xf>
    <xf numFmtId="164" fontId="7" fillId="6" borderId="3" xfId="92" applyFont="1" applyFill="1" applyBorder="1" applyAlignment="1">
      <alignment wrapText="1"/>
    </xf>
    <xf numFmtId="164" fontId="7" fillId="2" borderId="1" xfId="92" applyFont="1" applyFill="1" applyBorder="1"/>
    <xf numFmtId="164" fontId="7" fillId="2" borderId="1" xfId="92" applyFont="1" applyFill="1" applyBorder="1" applyAlignment="1">
      <alignment wrapText="1"/>
    </xf>
    <xf numFmtId="164" fontId="7" fillId="2" borderId="3" xfId="92" applyFont="1" applyFill="1" applyBorder="1" applyAlignment="1">
      <alignment wrapText="1"/>
    </xf>
    <xf numFmtId="164" fontId="12" fillId="6" borderId="1" xfId="92" applyFont="1" applyFill="1" applyBorder="1"/>
    <xf numFmtId="164" fontId="7" fillId="6" borderId="2" xfId="92" applyFont="1" applyFill="1" applyBorder="1"/>
    <xf numFmtId="164" fontId="7" fillId="6" borderId="2" xfId="92" applyFont="1" applyFill="1" applyBorder="1" applyAlignment="1">
      <alignment wrapText="1"/>
    </xf>
    <xf numFmtId="164" fontId="11" fillId="2" borderId="3" xfId="92" applyFont="1" applyFill="1" applyBorder="1" applyAlignment="1">
      <alignment wrapText="1"/>
    </xf>
    <xf numFmtId="164" fontId="7" fillId="6" borderId="3" xfId="92" applyFont="1" applyFill="1" applyBorder="1"/>
    <xf numFmtId="164" fontId="16" fillId="0" borderId="1" xfId="92" applyFont="1" applyBorder="1"/>
    <xf numFmtId="164" fontId="6" fillId="0" borderId="1" xfId="92" applyFont="1" applyBorder="1" applyAlignment="1">
      <alignment horizontal="center"/>
    </xf>
    <xf numFmtId="164" fontId="6" fillId="0" borderId="1" xfId="92" applyFont="1" applyBorder="1" applyAlignment="1">
      <alignment wrapText="1"/>
    </xf>
    <xf numFmtId="164" fontId="6" fillId="0" borderId="1" xfId="92" applyFont="1" applyBorder="1" applyAlignment="1">
      <alignment horizontal="center" wrapText="1"/>
    </xf>
    <xf numFmtId="164" fontId="6" fillId="0" borderId="1" xfId="92" applyFont="1" applyBorder="1" applyAlignment="1">
      <alignment horizontal="left" wrapText="1"/>
    </xf>
    <xf numFmtId="0" fontId="17" fillId="0" borderId="1" xfId="0" applyFont="1" applyBorder="1"/>
    <xf numFmtId="0" fontId="6" fillId="4" borderId="1" xfId="0" applyFont="1" applyFill="1" applyBorder="1"/>
    <xf numFmtId="0" fontId="19" fillId="4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0" fontId="0" fillId="4" borderId="0" xfId="0" applyFill="1"/>
    <xf numFmtId="164" fontId="6" fillId="4" borderId="1" xfId="92" applyFont="1" applyFill="1" applyBorder="1" applyAlignment="1">
      <alignment wrapText="1"/>
    </xf>
    <xf numFmtId="164" fontId="6" fillId="4" borderId="3" xfId="92" applyFont="1" applyFill="1" applyBorder="1" applyAlignment="1">
      <alignment wrapText="1"/>
    </xf>
    <xf numFmtId="164" fontId="8" fillId="2" borderId="1" xfId="92" applyFont="1" applyFill="1" applyBorder="1"/>
    <xf numFmtId="164" fontId="6" fillId="2" borderId="3" xfId="92" applyFont="1" applyFill="1" applyBorder="1"/>
    <xf numFmtId="164" fontId="12" fillId="7" borderId="1" xfId="92" applyFont="1" applyFill="1" applyBorder="1"/>
    <xf numFmtId="164" fontId="11" fillId="7" borderId="1" xfId="92" applyFont="1" applyFill="1" applyBorder="1"/>
    <xf numFmtId="0" fontId="11" fillId="7" borderId="1" xfId="0" applyFont="1" applyFill="1" applyBorder="1" applyAlignment="1">
      <alignment horizontal="center"/>
    </xf>
    <xf numFmtId="0" fontId="6" fillId="4" borderId="3" xfId="0" applyFont="1" applyFill="1" applyBorder="1"/>
    <xf numFmtId="0" fontId="6" fillId="4" borderId="6" xfId="0" applyFont="1" applyFill="1" applyBorder="1"/>
    <xf numFmtId="164" fontId="6" fillId="4" borderId="6" xfId="92" applyFont="1" applyFill="1" applyBorder="1" applyAlignment="1"/>
    <xf numFmtId="164" fontId="6" fillId="4" borderId="5" xfId="92" applyFont="1" applyFill="1" applyBorder="1" applyAlignment="1"/>
    <xf numFmtId="0" fontId="1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4" fontId="19" fillId="4" borderId="1" xfId="0" applyNumberFormat="1" applyFont="1" applyFill="1" applyBorder="1" applyAlignment="1">
      <alignment wrapText="1"/>
    </xf>
    <xf numFmtId="0" fontId="0" fillId="0" borderId="0" xfId="0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15" fillId="6" borderId="1" xfId="0" applyFont="1" applyFill="1" applyBorder="1" applyAlignment="1">
      <alignment horizontal="left" vertical="top"/>
    </xf>
    <xf numFmtId="0" fontId="19" fillId="4" borderId="1" xfId="0" applyFont="1" applyFill="1" applyBorder="1" applyAlignment="1">
      <alignment horizontal="left" vertical="top" wrapText="1"/>
    </xf>
    <xf numFmtId="0" fontId="7" fillId="6" borderId="5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/>
    </xf>
    <xf numFmtId="0" fontId="7" fillId="6" borderId="1" xfId="0" applyFont="1" applyFill="1" applyBorder="1" applyAlignment="1">
      <alignment horizontal="left" vertical="top"/>
    </xf>
    <xf numFmtId="0" fontId="11" fillId="7" borderId="1" xfId="0" applyFont="1" applyFill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6" fillId="4" borderId="3" xfId="0" applyFont="1" applyFill="1" applyBorder="1" applyAlignment="1">
      <alignment horizontal="left" vertical="top"/>
    </xf>
    <xf numFmtId="0" fontId="11" fillId="8" borderId="1" xfId="0" applyFont="1" applyFill="1" applyBorder="1" applyAlignment="1">
      <alignment horizontal="left" vertical="top"/>
    </xf>
    <xf numFmtId="0" fontId="11" fillId="8" borderId="1" xfId="0" applyFont="1" applyFill="1" applyBorder="1"/>
    <xf numFmtId="164" fontId="12" fillId="8" borderId="1" xfId="92" applyFont="1" applyFill="1" applyBorder="1"/>
    <xf numFmtId="164" fontId="11" fillId="8" borderId="1" xfId="92" applyFont="1" applyFill="1" applyBorder="1"/>
    <xf numFmtId="0" fontId="0" fillId="9" borderId="0" xfId="0" applyFill="1"/>
    <xf numFmtId="0" fontId="3" fillId="6" borderId="0" xfId="0" applyFont="1" applyFill="1"/>
    <xf numFmtId="0" fontId="4" fillId="6" borderId="0" xfId="0" applyFont="1" applyFill="1"/>
    <xf numFmtId="1" fontId="0" fillId="6" borderId="0" xfId="0" applyNumberFormat="1" applyFill="1"/>
    <xf numFmtId="165" fontId="0" fillId="6" borderId="0" xfId="0" applyNumberFormat="1" applyFill="1"/>
    <xf numFmtId="0" fontId="7" fillId="6" borderId="0" xfId="0" applyFont="1" applyFill="1" applyAlignment="1">
      <alignment horizontal="left" vertical="top"/>
    </xf>
    <xf numFmtId="0" fontId="7" fillId="6" borderId="0" xfId="0" applyFont="1" applyFill="1"/>
    <xf numFmtId="164" fontId="7" fillId="6" borderId="0" xfId="92" applyFont="1" applyFill="1"/>
    <xf numFmtId="164" fontId="7" fillId="6" borderId="0" xfId="92" applyFont="1" applyFill="1" applyAlignment="1">
      <alignment wrapText="1"/>
    </xf>
    <xf numFmtId="164" fontId="8" fillId="6" borderId="0" xfId="92" applyFont="1" applyFill="1" applyBorder="1"/>
    <xf numFmtId="164" fontId="16" fillId="0" borderId="3" xfId="92" applyFont="1" applyBorder="1" applyAlignment="1">
      <alignment horizontal="center"/>
    </xf>
    <xf numFmtId="164" fontId="16" fillId="0" borderId="5" xfId="92" applyFont="1" applyBorder="1" applyAlignment="1">
      <alignment horizontal="center"/>
    </xf>
    <xf numFmtId="164" fontId="16" fillId="0" borderId="3" xfId="92" applyFont="1" applyBorder="1" applyAlignment="1">
      <alignment horizontal="center" wrapText="1"/>
    </xf>
    <xf numFmtId="164" fontId="16" fillId="0" borderId="5" xfId="92" applyFont="1" applyBorder="1" applyAlignment="1">
      <alignment horizontal="center" wrapText="1"/>
    </xf>
    <xf numFmtId="0" fontId="20" fillId="0" borderId="3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164" fontId="7" fillId="0" borderId="3" xfId="92" applyFont="1" applyBorder="1" applyAlignment="1">
      <alignment horizontal="center"/>
    </xf>
    <xf numFmtId="164" fontId="7" fillId="0" borderId="6" xfId="92" applyFont="1" applyBorder="1" applyAlignment="1">
      <alignment horizontal="center"/>
    </xf>
    <xf numFmtId="164" fontId="7" fillId="0" borderId="5" xfId="92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</cellXfs>
  <cellStyles count="93">
    <cellStyle name="Comma" xfId="92" builtinId="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  <cellStyle name="Note" xfId="91" builtinId="1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zoomScale="115" zoomScaleNormal="115" workbookViewId="0">
      <pane ySplit="4" topLeftCell="A5" activePane="bottomLeft" state="frozen"/>
      <selection pane="bottomLeft" activeCell="K104" sqref="K104"/>
    </sheetView>
  </sheetViews>
  <sheetFormatPr baseColWidth="10" defaultColWidth="11" defaultRowHeight="16" x14ac:dyDescent="0.2"/>
  <cols>
    <col min="1" max="1" width="6" style="82" bestFit="1" customWidth="1"/>
    <col min="2" max="2" width="60.33203125" customWidth="1"/>
    <col min="3" max="3" width="14.6640625" customWidth="1"/>
    <col min="4" max="4" width="12" style="1" customWidth="1"/>
    <col min="5" max="5" width="12.1640625" style="1" customWidth="1"/>
    <col min="6" max="6" width="11" style="1" customWidth="1"/>
    <col min="7" max="7" width="10.33203125" style="1" customWidth="1"/>
    <col min="8" max="8" width="18.5" style="1" customWidth="1"/>
    <col min="9" max="9" width="16.83203125" style="1" customWidth="1"/>
    <col min="10" max="10" width="12.6640625" style="3" bestFit="1" customWidth="1"/>
    <col min="11" max="14" width="11" style="3"/>
  </cols>
  <sheetData>
    <row r="1" spans="1:18" ht="21" customHeight="1" x14ac:dyDescent="0.2">
      <c r="B1" s="115" t="s">
        <v>202</v>
      </c>
      <c r="C1" s="116"/>
      <c r="D1" s="116"/>
      <c r="E1" s="116"/>
      <c r="F1" s="116"/>
      <c r="G1" s="116"/>
      <c r="H1" s="117"/>
      <c r="I1" s="5"/>
      <c r="L1" s="102"/>
    </row>
    <row r="2" spans="1:18" ht="21" customHeight="1" x14ac:dyDescent="0.2">
      <c r="A2" s="83"/>
      <c r="B2" s="61" t="s">
        <v>185</v>
      </c>
      <c r="C2" s="118" t="s">
        <v>186</v>
      </c>
      <c r="D2" s="119"/>
      <c r="E2" s="120"/>
      <c r="F2" s="121"/>
      <c r="G2" s="122"/>
      <c r="H2" s="123"/>
      <c r="I2" s="5"/>
    </row>
    <row r="3" spans="1:18" ht="21" customHeight="1" x14ac:dyDescent="0.2">
      <c r="A3" s="83"/>
      <c r="B3" s="61" t="s">
        <v>1</v>
      </c>
      <c r="C3" s="124" t="s">
        <v>149</v>
      </c>
      <c r="D3" s="125"/>
      <c r="E3" s="126"/>
      <c r="F3" s="121"/>
      <c r="G3" s="122"/>
      <c r="H3" s="123"/>
      <c r="I3" s="5"/>
    </row>
    <row r="4" spans="1:18" ht="28.75" customHeight="1" x14ac:dyDescent="0.2">
      <c r="A4" s="83" t="s">
        <v>0</v>
      </c>
      <c r="B4" s="78" t="s">
        <v>2</v>
      </c>
      <c r="C4" s="4" t="s">
        <v>3</v>
      </c>
      <c r="D4" s="33" t="s">
        <v>4</v>
      </c>
      <c r="E4" s="33" t="s">
        <v>5</v>
      </c>
      <c r="F4" s="33" t="s">
        <v>6</v>
      </c>
      <c r="G4" s="35" t="s">
        <v>7</v>
      </c>
      <c r="H4" s="36" t="s">
        <v>8</v>
      </c>
      <c r="I4" s="7" t="s">
        <v>82</v>
      </c>
    </row>
    <row r="5" spans="1:18" ht="16.5" customHeight="1" x14ac:dyDescent="0.2">
      <c r="A5" s="84">
        <v>1</v>
      </c>
      <c r="B5" s="64" t="s">
        <v>150</v>
      </c>
      <c r="C5" s="10"/>
      <c r="D5" s="37"/>
      <c r="E5" s="37"/>
      <c r="F5" s="37"/>
      <c r="G5" s="38"/>
      <c r="H5" s="39"/>
      <c r="I5" s="11"/>
    </row>
    <row r="6" spans="1:18" ht="29" x14ac:dyDescent="0.2">
      <c r="A6" s="85">
        <v>1.1000000000000001</v>
      </c>
      <c r="B6" s="6" t="s">
        <v>158</v>
      </c>
      <c r="C6" s="12" t="s">
        <v>159</v>
      </c>
      <c r="D6" s="40">
        <v>2</v>
      </c>
      <c r="E6" s="33"/>
      <c r="F6" s="40">
        <f>D6*E6</f>
        <v>0</v>
      </c>
      <c r="G6" s="41">
        <v>0</v>
      </c>
      <c r="H6" s="36">
        <f>D6*G6</f>
        <v>0</v>
      </c>
      <c r="I6" s="11"/>
    </row>
    <row r="7" spans="1:18" x14ac:dyDescent="0.2">
      <c r="A7" s="86"/>
      <c r="B7" s="63" t="s">
        <v>187</v>
      </c>
      <c r="C7" s="62"/>
      <c r="D7" s="7"/>
      <c r="E7" s="7"/>
      <c r="F7" s="7">
        <f>SUM(F6:F6)</f>
        <v>0</v>
      </c>
      <c r="G7" s="7"/>
      <c r="H7" s="7">
        <f>SUM(H6:H6)</f>
        <v>0</v>
      </c>
      <c r="I7" s="18">
        <f>F7+H7</f>
        <v>0</v>
      </c>
    </row>
    <row r="8" spans="1:18" x14ac:dyDescent="0.2">
      <c r="A8" s="84">
        <v>2</v>
      </c>
      <c r="B8" s="64" t="s">
        <v>9</v>
      </c>
      <c r="C8" s="9"/>
      <c r="D8" s="42"/>
      <c r="E8" s="42"/>
      <c r="F8" s="42"/>
      <c r="G8" s="43"/>
      <c r="H8" s="44"/>
      <c r="I8" s="11"/>
    </row>
    <row r="9" spans="1:18" x14ac:dyDescent="0.2">
      <c r="A9" s="87">
        <v>2.1</v>
      </c>
      <c r="B9" s="13" t="s">
        <v>153</v>
      </c>
      <c r="C9" s="4" t="s">
        <v>98</v>
      </c>
      <c r="D9" s="33">
        <v>3.09</v>
      </c>
      <c r="E9" s="33"/>
      <c r="F9" s="33">
        <f>D9*E9</f>
        <v>0</v>
      </c>
      <c r="G9" s="35"/>
      <c r="H9" s="36">
        <f t="shared" ref="H9:H30" si="0">D9*G9</f>
        <v>0</v>
      </c>
      <c r="I9" s="11"/>
    </row>
    <row r="10" spans="1:18" x14ac:dyDescent="0.2">
      <c r="A10" s="87">
        <v>2.2000000000000002</v>
      </c>
      <c r="B10" s="13" t="s">
        <v>154</v>
      </c>
      <c r="C10" s="4" t="s">
        <v>98</v>
      </c>
      <c r="D10" s="33">
        <v>0.61</v>
      </c>
      <c r="E10" s="33"/>
      <c r="F10" s="33">
        <f t="shared" ref="F10:F35" si="1">D10*E10</f>
        <v>0</v>
      </c>
      <c r="G10" s="35"/>
      <c r="H10" s="36">
        <f t="shared" si="0"/>
        <v>0</v>
      </c>
      <c r="I10" s="11"/>
    </row>
    <row r="11" spans="1:18" x14ac:dyDescent="0.2">
      <c r="A11" s="87">
        <v>2.2999999999999998</v>
      </c>
      <c r="B11" s="13" t="s">
        <v>155</v>
      </c>
      <c r="C11" s="4" t="s">
        <v>98</v>
      </c>
      <c r="D11" s="33">
        <v>0.77</v>
      </c>
      <c r="E11" s="33"/>
      <c r="F11" s="33">
        <f t="shared" si="1"/>
        <v>0</v>
      </c>
      <c r="G11" s="35"/>
      <c r="H11" s="36">
        <f t="shared" si="0"/>
        <v>0</v>
      </c>
      <c r="I11" s="11"/>
    </row>
    <row r="12" spans="1:18" x14ac:dyDescent="0.2">
      <c r="A12" s="87">
        <v>2.4</v>
      </c>
      <c r="B12" s="13" t="s">
        <v>156</v>
      </c>
      <c r="C12" s="4" t="s">
        <v>98</v>
      </c>
      <c r="D12" s="33">
        <v>1.34</v>
      </c>
      <c r="E12" s="33"/>
      <c r="F12" s="33">
        <f>D12*E12</f>
        <v>0</v>
      </c>
      <c r="G12" s="35"/>
      <c r="H12" s="36">
        <f t="shared" si="0"/>
        <v>0</v>
      </c>
      <c r="I12" s="11"/>
    </row>
    <row r="13" spans="1:18" x14ac:dyDescent="0.2">
      <c r="A13" s="87">
        <v>2.5</v>
      </c>
      <c r="B13" s="14" t="s">
        <v>157</v>
      </c>
      <c r="C13" s="4" t="s">
        <v>98</v>
      </c>
      <c r="D13" s="33">
        <v>0.5</v>
      </c>
      <c r="E13" s="33"/>
      <c r="F13" s="33">
        <f t="shared" si="1"/>
        <v>0</v>
      </c>
      <c r="G13" s="35"/>
      <c r="H13" s="36">
        <f>D13*G13</f>
        <v>0</v>
      </c>
      <c r="I13" s="11"/>
    </row>
    <row r="14" spans="1:18" x14ac:dyDescent="0.2">
      <c r="A14" s="87">
        <v>2.6</v>
      </c>
      <c r="B14" s="14" t="s">
        <v>160</v>
      </c>
      <c r="C14" s="4" t="s">
        <v>10</v>
      </c>
      <c r="D14" s="33">
        <v>53</v>
      </c>
      <c r="E14" s="33"/>
      <c r="F14" s="33">
        <f>D14*E14</f>
        <v>0</v>
      </c>
      <c r="G14" s="35"/>
      <c r="H14" s="36">
        <f t="shared" si="0"/>
        <v>0</v>
      </c>
      <c r="I14" s="11"/>
    </row>
    <row r="15" spans="1:18" x14ac:dyDescent="0.2">
      <c r="A15" s="87">
        <v>2.7</v>
      </c>
      <c r="B15" s="14" t="s">
        <v>161</v>
      </c>
      <c r="C15" s="4" t="s">
        <v>159</v>
      </c>
      <c r="D15" s="33">
        <v>4</v>
      </c>
      <c r="E15" s="33"/>
      <c r="F15" s="33">
        <f t="shared" si="1"/>
        <v>0</v>
      </c>
      <c r="G15" s="33"/>
      <c r="H15" s="36">
        <f t="shared" si="0"/>
        <v>0</v>
      </c>
      <c r="I15" s="11"/>
    </row>
    <row r="16" spans="1:18" x14ac:dyDescent="0.2">
      <c r="A16" s="87">
        <v>2.8</v>
      </c>
      <c r="B16" s="14" t="s">
        <v>175</v>
      </c>
      <c r="C16" s="4" t="s">
        <v>23</v>
      </c>
      <c r="D16" s="33">
        <v>9</v>
      </c>
      <c r="E16" s="33"/>
      <c r="F16" s="33">
        <f>D16*E16</f>
        <v>0</v>
      </c>
      <c r="G16" s="33"/>
      <c r="H16" s="36">
        <f>D16*G16</f>
        <v>0</v>
      </c>
      <c r="I16" s="11"/>
      <c r="O16" s="3"/>
      <c r="P16" s="3"/>
      <c r="Q16" s="3"/>
      <c r="R16" s="3"/>
    </row>
    <row r="17" spans="1:18" x14ac:dyDescent="0.2">
      <c r="A17" s="87">
        <v>2.9</v>
      </c>
      <c r="B17" s="14" t="s">
        <v>172</v>
      </c>
      <c r="C17" s="4" t="s">
        <v>29</v>
      </c>
      <c r="D17" s="33">
        <v>80</v>
      </c>
      <c r="E17" s="33"/>
      <c r="F17" s="33">
        <f t="shared" si="1"/>
        <v>0</v>
      </c>
      <c r="G17" s="33"/>
      <c r="H17" s="36">
        <f t="shared" si="0"/>
        <v>0</v>
      </c>
      <c r="I17" s="11"/>
      <c r="O17" s="3"/>
      <c r="P17" s="3"/>
      <c r="Q17" s="3"/>
      <c r="R17" s="3"/>
    </row>
    <row r="18" spans="1:18" x14ac:dyDescent="0.2">
      <c r="A18" s="87" t="s">
        <v>188</v>
      </c>
      <c r="B18" s="14" t="s">
        <v>162</v>
      </c>
      <c r="C18" s="4" t="s">
        <v>29</v>
      </c>
      <c r="D18" s="33">
        <v>80</v>
      </c>
      <c r="E18" s="33"/>
      <c r="F18" s="33">
        <f t="shared" si="1"/>
        <v>0</v>
      </c>
      <c r="G18" s="33"/>
      <c r="H18" s="36">
        <f t="shared" si="0"/>
        <v>0</v>
      </c>
      <c r="I18" s="11"/>
      <c r="O18" s="3"/>
      <c r="P18" s="3"/>
      <c r="Q18" s="3"/>
      <c r="R18" s="3"/>
    </row>
    <row r="19" spans="1:18" x14ac:dyDescent="0.2">
      <c r="A19" s="87">
        <v>2.11</v>
      </c>
      <c r="B19" s="14" t="s">
        <v>163</v>
      </c>
      <c r="C19" s="4" t="s">
        <v>29</v>
      </c>
      <c r="D19" s="33">
        <v>125</v>
      </c>
      <c r="E19" s="33"/>
      <c r="F19" s="33">
        <f t="shared" ref="F19:F29" si="2">D19*E19</f>
        <v>0</v>
      </c>
      <c r="G19" s="35"/>
      <c r="H19" s="36">
        <f t="shared" si="0"/>
        <v>0</v>
      </c>
      <c r="I19" s="11"/>
      <c r="O19" s="3"/>
      <c r="P19" s="3"/>
      <c r="Q19" s="3"/>
      <c r="R19" s="3"/>
    </row>
    <row r="20" spans="1:18" x14ac:dyDescent="0.2">
      <c r="A20" s="87">
        <v>2.12</v>
      </c>
      <c r="B20" s="14" t="s">
        <v>164</v>
      </c>
      <c r="C20" s="4" t="s">
        <v>29</v>
      </c>
      <c r="D20" s="33">
        <v>35.700000000000003</v>
      </c>
      <c r="E20" s="33"/>
      <c r="F20" s="33">
        <f t="shared" si="2"/>
        <v>0</v>
      </c>
      <c r="G20" s="35"/>
      <c r="H20" s="36">
        <f>D20*G20</f>
        <v>0</v>
      </c>
      <c r="I20" s="11"/>
      <c r="O20" s="3"/>
      <c r="P20" s="3"/>
      <c r="Q20" s="3"/>
      <c r="R20" s="3"/>
    </row>
    <row r="21" spans="1:18" x14ac:dyDescent="0.2">
      <c r="A21" s="87">
        <v>2.13</v>
      </c>
      <c r="B21" s="14" t="s">
        <v>165</v>
      </c>
      <c r="C21" s="4" t="s">
        <v>29</v>
      </c>
      <c r="D21" s="33">
        <v>42</v>
      </c>
      <c r="E21" s="33"/>
      <c r="F21" s="33">
        <f t="shared" si="2"/>
        <v>0</v>
      </c>
      <c r="G21" s="35"/>
      <c r="H21" s="36">
        <f t="shared" si="0"/>
        <v>0</v>
      </c>
      <c r="I21" s="11"/>
      <c r="O21" s="3"/>
      <c r="P21" s="3"/>
      <c r="Q21" s="3"/>
      <c r="R21" s="3"/>
    </row>
    <row r="22" spans="1:18" x14ac:dyDescent="0.2">
      <c r="A22" s="87">
        <v>2.14</v>
      </c>
      <c r="B22" s="4" t="s">
        <v>135</v>
      </c>
      <c r="C22" s="4" t="s">
        <v>29</v>
      </c>
      <c r="D22" s="33">
        <v>36</v>
      </c>
      <c r="E22" s="33"/>
      <c r="F22" s="40">
        <f>D22*E22</f>
        <v>0</v>
      </c>
      <c r="G22" s="45"/>
      <c r="H22" s="36">
        <f>D22*G22</f>
        <v>0</v>
      </c>
      <c r="I22" s="11"/>
    </row>
    <row r="23" spans="1:18" x14ac:dyDescent="0.2">
      <c r="A23" s="87">
        <v>2.15</v>
      </c>
      <c r="B23" s="14" t="s">
        <v>109</v>
      </c>
      <c r="C23" s="4" t="s">
        <v>98</v>
      </c>
      <c r="D23" s="33">
        <v>4.3</v>
      </c>
      <c r="E23" s="33"/>
      <c r="F23" s="33">
        <f t="shared" si="2"/>
        <v>0</v>
      </c>
      <c r="G23" s="35"/>
      <c r="H23" s="36">
        <f t="shared" si="0"/>
        <v>0</v>
      </c>
      <c r="I23" s="11"/>
      <c r="O23" s="3"/>
      <c r="P23" s="3"/>
      <c r="Q23" s="3"/>
      <c r="R23" s="3"/>
    </row>
    <row r="24" spans="1:18" x14ac:dyDescent="0.2">
      <c r="A24" s="87">
        <v>2.16</v>
      </c>
      <c r="B24" s="14" t="s">
        <v>166</v>
      </c>
      <c r="C24" s="4" t="s">
        <v>167</v>
      </c>
      <c r="D24" s="33">
        <v>8</v>
      </c>
      <c r="E24" s="33"/>
      <c r="F24" s="33">
        <f t="shared" si="2"/>
        <v>0</v>
      </c>
      <c r="G24" s="35"/>
      <c r="H24" s="36">
        <f t="shared" si="0"/>
        <v>0</v>
      </c>
      <c r="I24" s="11"/>
      <c r="O24" s="3"/>
      <c r="P24" s="3"/>
      <c r="Q24" s="3"/>
      <c r="R24" s="3"/>
    </row>
    <row r="25" spans="1:18" x14ac:dyDescent="0.2">
      <c r="A25" s="87">
        <v>2.17</v>
      </c>
      <c r="B25" s="14" t="s">
        <v>182</v>
      </c>
      <c r="C25" s="4" t="s">
        <v>29</v>
      </c>
      <c r="D25" s="33">
        <v>160</v>
      </c>
      <c r="E25" s="33"/>
      <c r="F25" s="33">
        <f t="shared" si="2"/>
        <v>0</v>
      </c>
      <c r="G25" s="35"/>
      <c r="H25" s="36">
        <f>D25*G25</f>
        <v>0</v>
      </c>
      <c r="I25" s="11"/>
      <c r="O25" s="3"/>
      <c r="P25" s="3"/>
      <c r="Q25" s="3"/>
      <c r="R25" s="3"/>
    </row>
    <row r="26" spans="1:18" x14ac:dyDescent="0.2">
      <c r="A26" s="87">
        <v>2.1800000000000002</v>
      </c>
      <c r="B26" s="14" t="s">
        <v>183</v>
      </c>
      <c r="C26" s="4" t="s">
        <v>10</v>
      </c>
      <c r="D26" s="33">
        <v>10</v>
      </c>
      <c r="E26" s="33"/>
      <c r="F26" s="33">
        <f t="shared" si="2"/>
        <v>0</v>
      </c>
      <c r="G26" s="35"/>
      <c r="H26" s="36"/>
      <c r="I26" s="11"/>
      <c r="O26" s="3"/>
      <c r="P26" s="3"/>
      <c r="Q26" s="3"/>
      <c r="R26" s="3"/>
    </row>
    <row r="27" spans="1:18" x14ac:dyDescent="0.2">
      <c r="A27" s="87">
        <v>2.19</v>
      </c>
      <c r="B27" s="14" t="s">
        <v>176</v>
      </c>
      <c r="C27" s="4"/>
      <c r="D27" s="33">
        <v>90</v>
      </c>
      <c r="E27" s="33"/>
      <c r="F27" s="33">
        <f t="shared" si="2"/>
        <v>0</v>
      </c>
      <c r="G27" s="35"/>
      <c r="H27" s="36">
        <f t="shared" si="0"/>
        <v>0</v>
      </c>
      <c r="I27" s="11"/>
      <c r="O27" s="3"/>
      <c r="P27" s="3"/>
      <c r="Q27" s="3"/>
      <c r="R27" s="3"/>
    </row>
    <row r="28" spans="1:18" x14ac:dyDescent="0.2">
      <c r="A28" s="87">
        <v>2.2000000000000002</v>
      </c>
      <c r="B28" s="14" t="s">
        <v>200</v>
      </c>
      <c r="C28" s="4"/>
      <c r="D28" s="33">
        <v>90</v>
      </c>
      <c r="E28" s="33"/>
      <c r="F28" s="33">
        <f t="shared" si="2"/>
        <v>0</v>
      </c>
      <c r="G28" s="35"/>
      <c r="H28" s="36">
        <f t="shared" si="0"/>
        <v>0</v>
      </c>
      <c r="I28" s="11"/>
      <c r="O28" s="3"/>
      <c r="P28" s="3"/>
      <c r="Q28" s="3"/>
      <c r="R28" s="3"/>
    </row>
    <row r="29" spans="1:18" x14ac:dyDescent="0.2">
      <c r="A29" s="87">
        <v>2.21</v>
      </c>
      <c r="B29" s="14" t="s">
        <v>201</v>
      </c>
      <c r="C29" s="4"/>
      <c r="D29" s="33">
        <v>90</v>
      </c>
      <c r="E29" s="33"/>
      <c r="F29" s="33">
        <f t="shared" si="2"/>
        <v>0</v>
      </c>
      <c r="G29" s="35"/>
      <c r="H29" s="36">
        <f t="shared" si="0"/>
        <v>0</v>
      </c>
      <c r="I29" s="11"/>
      <c r="O29" s="3"/>
      <c r="P29" s="3"/>
      <c r="Q29" s="3"/>
      <c r="R29" s="3"/>
    </row>
    <row r="30" spans="1:18" x14ac:dyDescent="0.2">
      <c r="A30" s="87">
        <v>2.2200000000000002</v>
      </c>
      <c r="B30" s="14" t="s">
        <v>169</v>
      </c>
      <c r="C30" s="4"/>
      <c r="D30" s="33"/>
      <c r="E30" s="33"/>
      <c r="F30" s="33"/>
      <c r="G30" s="35"/>
      <c r="H30" s="36">
        <f t="shared" si="0"/>
        <v>0</v>
      </c>
      <c r="I30" s="11"/>
      <c r="O30" s="3"/>
      <c r="P30" s="3"/>
      <c r="Q30" s="3"/>
      <c r="R30" s="3"/>
    </row>
    <row r="31" spans="1:18" x14ac:dyDescent="0.2">
      <c r="A31" s="86"/>
      <c r="B31" s="63" t="s">
        <v>12</v>
      </c>
      <c r="C31" s="62"/>
      <c r="D31" s="7"/>
      <c r="E31" s="7"/>
      <c r="F31" s="7">
        <f>SUM(F9:F30)</f>
        <v>0</v>
      </c>
      <c r="G31" s="7"/>
      <c r="H31" s="7">
        <f>SUM(H9:H30)</f>
        <v>0</v>
      </c>
      <c r="I31" s="18">
        <f>F31+H31</f>
        <v>0</v>
      </c>
    </row>
    <row r="32" spans="1:18" s="2" customFormat="1" x14ac:dyDescent="0.2">
      <c r="A32" s="84">
        <v>3</v>
      </c>
      <c r="B32" s="77" t="s">
        <v>177</v>
      </c>
      <c r="C32" s="17"/>
      <c r="D32" s="48"/>
      <c r="E32" s="48"/>
      <c r="F32" s="48"/>
      <c r="G32" s="49"/>
      <c r="H32" s="50"/>
      <c r="I32" s="68"/>
      <c r="J32" s="3"/>
      <c r="K32" s="3"/>
      <c r="L32" s="3"/>
      <c r="M32" s="3"/>
      <c r="N32" s="3"/>
    </row>
    <row r="33" spans="1:18" x14ac:dyDescent="0.2">
      <c r="A33" s="88">
        <v>3.1</v>
      </c>
      <c r="B33" s="14" t="s">
        <v>178</v>
      </c>
      <c r="C33" s="4" t="s">
        <v>29</v>
      </c>
      <c r="D33" s="45">
        <v>10.050000000000001</v>
      </c>
      <c r="E33" s="45"/>
      <c r="F33" s="45">
        <f t="shared" si="1"/>
        <v>0</v>
      </c>
      <c r="G33" s="46"/>
      <c r="H33" s="47">
        <f>D33*G33</f>
        <v>0</v>
      </c>
      <c r="I33" s="16"/>
      <c r="O33" s="3"/>
      <c r="P33" s="3"/>
      <c r="Q33" s="3"/>
      <c r="R33" s="3"/>
    </row>
    <row r="34" spans="1:18" x14ac:dyDescent="0.2">
      <c r="A34" s="88">
        <v>3.2</v>
      </c>
      <c r="B34" s="14" t="s">
        <v>179</v>
      </c>
      <c r="C34" s="14" t="s">
        <v>23</v>
      </c>
      <c r="D34" s="45">
        <v>4</v>
      </c>
      <c r="E34" s="45"/>
      <c r="F34" s="45">
        <f t="shared" si="1"/>
        <v>0</v>
      </c>
      <c r="G34" s="46"/>
      <c r="H34" s="47">
        <f t="shared" ref="H34" si="3">D34*G34</f>
        <v>0</v>
      </c>
      <c r="I34" s="16"/>
      <c r="O34" s="3"/>
      <c r="P34" s="3"/>
      <c r="Q34" s="3"/>
      <c r="R34" s="3"/>
    </row>
    <row r="35" spans="1:18" x14ac:dyDescent="0.2">
      <c r="A35" s="88">
        <v>3.3</v>
      </c>
      <c r="B35" s="14" t="s">
        <v>180</v>
      </c>
      <c r="C35" s="14" t="s">
        <v>23</v>
      </c>
      <c r="D35" s="45">
        <v>1</v>
      </c>
      <c r="E35" s="45"/>
      <c r="F35" s="45">
        <f t="shared" si="1"/>
        <v>0</v>
      </c>
      <c r="G35" s="46"/>
      <c r="H35" s="47"/>
      <c r="I35" s="16"/>
      <c r="O35" s="3"/>
      <c r="P35" s="3"/>
      <c r="Q35" s="3"/>
      <c r="R35" s="3"/>
    </row>
    <row r="36" spans="1:18" s="2" customFormat="1" x14ac:dyDescent="0.2">
      <c r="A36" s="89"/>
      <c r="B36" s="63" t="s">
        <v>12</v>
      </c>
      <c r="C36" s="63"/>
      <c r="D36" s="63"/>
      <c r="E36" s="63"/>
      <c r="F36" s="63">
        <f>SUM(F33:F35)</f>
        <v>0</v>
      </c>
      <c r="G36" s="63"/>
      <c r="H36" s="63">
        <f>SUM(H33:H35)</f>
        <v>0</v>
      </c>
      <c r="I36" s="63">
        <f>F36+H36</f>
        <v>0</v>
      </c>
      <c r="J36" s="3"/>
      <c r="K36" s="3"/>
      <c r="L36" s="3"/>
      <c r="M36" s="3"/>
      <c r="N36" s="3"/>
    </row>
    <row r="37" spans="1:18" x14ac:dyDescent="0.2">
      <c r="A37" s="84">
        <v>4</v>
      </c>
      <c r="B37" s="64" t="s">
        <v>131</v>
      </c>
      <c r="C37" s="17"/>
      <c r="D37" s="48"/>
      <c r="E37" s="48"/>
      <c r="F37" s="48"/>
      <c r="G37" s="49"/>
      <c r="H37" s="50"/>
      <c r="I37" s="11"/>
    </row>
    <row r="38" spans="1:18" x14ac:dyDescent="0.2">
      <c r="A38" s="83">
        <v>4.0999999999999996</v>
      </c>
      <c r="B38" s="4" t="s">
        <v>146</v>
      </c>
      <c r="C38" s="4" t="s">
        <v>20</v>
      </c>
      <c r="D38" s="33">
        <v>57</v>
      </c>
      <c r="E38" s="33"/>
      <c r="F38" s="40">
        <f>D38*E38</f>
        <v>0</v>
      </c>
      <c r="G38" s="33"/>
      <c r="H38" s="36">
        <f t="shared" ref="H38:H43" si="4">D38*G38</f>
        <v>0</v>
      </c>
      <c r="I38" s="11"/>
    </row>
    <row r="39" spans="1:18" x14ac:dyDescent="0.2">
      <c r="A39" s="83">
        <v>4.2</v>
      </c>
      <c r="B39" s="4" t="s">
        <v>105</v>
      </c>
      <c r="C39" s="4" t="s">
        <v>106</v>
      </c>
      <c r="D39" s="33">
        <v>3.5</v>
      </c>
      <c r="E39" s="33"/>
      <c r="F39" s="40">
        <f t="shared" ref="F39:F43" si="5">D39*E39</f>
        <v>0</v>
      </c>
      <c r="G39" s="33"/>
      <c r="H39" s="36">
        <f t="shared" si="4"/>
        <v>0</v>
      </c>
      <c r="I39" s="11"/>
    </row>
    <row r="40" spans="1:18" x14ac:dyDescent="0.2">
      <c r="A40" s="83">
        <v>4.3</v>
      </c>
      <c r="B40" s="4" t="s">
        <v>32</v>
      </c>
      <c r="C40" s="4" t="s">
        <v>171</v>
      </c>
      <c r="D40" s="33">
        <v>850</v>
      </c>
      <c r="E40" s="45"/>
      <c r="F40" s="40">
        <f t="shared" si="5"/>
        <v>0</v>
      </c>
      <c r="G40" s="33"/>
      <c r="H40" s="36">
        <f t="shared" si="4"/>
        <v>0</v>
      </c>
      <c r="I40" s="11"/>
    </row>
    <row r="41" spans="1:18" x14ac:dyDescent="0.2">
      <c r="A41" s="83">
        <v>4.4000000000000004</v>
      </c>
      <c r="B41" s="4" t="s">
        <v>170</v>
      </c>
      <c r="C41" s="4" t="s">
        <v>29</v>
      </c>
      <c r="D41" s="33">
        <v>244</v>
      </c>
      <c r="E41" s="33"/>
      <c r="F41" s="40">
        <f>D41*E41</f>
        <v>0</v>
      </c>
      <c r="G41" s="33"/>
      <c r="H41" s="36">
        <f t="shared" si="4"/>
        <v>0</v>
      </c>
      <c r="I41" s="11"/>
    </row>
    <row r="42" spans="1:18" x14ac:dyDescent="0.2">
      <c r="A42" s="83">
        <v>4.5</v>
      </c>
      <c r="B42" s="4" t="s">
        <v>109</v>
      </c>
      <c r="C42" s="4" t="s">
        <v>98</v>
      </c>
      <c r="D42" s="33">
        <v>1.25</v>
      </c>
      <c r="E42" s="33"/>
      <c r="F42" s="40">
        <f>D42*E42</f>
        <v>0</v>
      </c>
      <c r="G42" s="33"/>
      <c r="H42" s="36">
        <f t="shared" si="4"/>
        <v>0</v>
      </c>
      <c r="I42" s="11"/>
    </row>
    <row r="43" spans="1:18" x14ac:dyDescent="0.2">
      <c r="A43" s="83">
        <v>4.5999999999999996</v>
      </c>
      <c r="B43" s="4" t="s">
        <v>181</v>
      </c>
      <c r="C43" s="4" t="s">
        <v>29</v>
      </c>
      <c r="D43" s="33">
        <v>138</v>
      </c>
      <c r="E43" s="33"/>
      <c r="F43" s="40">
        <f t="shared" si="5"/>
        <v>0</v>
      </c>
      <c r="G43" s="33"/>
      <c r="H43" s="36">
        <f t="shared" si="4"/>
        <v>0</v>
      </c>
      <c r="I43" s="11"/>
    </row>
    <row r="44" spans="1:18" x14ac:dyDescent="0.2">
      <c r="A44" s="90">
        <v>4.7</v>
      </c>
      <c r="B44" s="29" t="s">
        <v>111</v>
      </c>
      <c r="C44" s="14" t="s">
        <v>18</v>
      </c>
      <c r="D44" s="45">
        <v>45</v>
      </c>
      <c r="E44" s="16"/>
      <c r="F44" s="51">
        <f t="shared" ref="F44" si="6">D44*E44</f>
        <v>0</v>
      </c>
      <c r="G44" s="45"/>
      <c r="H44" s="47">
        <f t="shared" ref="H44" si="7">D44*G44</f>
        <v>0</v>
      </c>
      <c r="I44" s="11"/>
    </row>
    <row r="45" spans="1:18" s="2" customFormat="1" x14ac:dyDescent="0.2">
      <c r="A45" s="89"/>
      <c r="B45" s="63" t="s">
        <v>189</v>
      </c>
      <c r="C45" s="63"/>
      <c r="D45" s="63"/>
      <c r="E45" s="63"/>
      <c r="F45" s="81">
        <f>SUM(F38:F44)</f>
        <v>0</v>
      </c>
      <c r="G45" s="63"/>
      <c r="H45" s="63">
        <f>SUM(H38:H44)</f>
        <v>0</v>
      </c>
      <c r="I45" s="63">
        <f>F45+H45</f>
        <v>0</v>
      </c>
      <c r="J45" s="3"/>
      <c r="K45" s="3"/>
      <c r="L45" s="3"/>
      <c r="M45" s="3"/>
      <c r="N45" s="3"/>
    </row>
    <row r="46" spans="1:18" s="2" customFormat="1" x14ac:dyDescent="0.2">
      <c r="A46" s="91">
        <v>5</v>
      </c>
      <c r="B46" s="79" t="s">
        <v>190</v>
      </c>
      <c r="C46" s="9"/>
      <c r="D46" s="42"/>
      <c r="E46" s="42"/>
      <c r="F46" s="42"/>
      <c r="G46" s="42"/>
      <c r="H46" s="69"/>
      <c r="I46" s="30"/>
      <c r="J46" s="3"/>
      <c r="K46" s="3"/>
      <c r="L46" s="3"/>
      <c r="M46" s="3"/>
      <c r="N46" s="3"/>
    </row>
    <row r="47" spans="1:18" x14ac:dyDescent="0.2">
      <c r="A47" s="19">
        <v>5.0999999999999996</v>
      </c>
      <c r="B47" s="19" t="s">
        <v>168</v>
      </c>
      <c r="C47" s="4" t="s">
        <v>23</v>
      </c>
      <c r="D47" s="33">
        <v>1</v>
      </c>
      <c r="E47" s="33"/>
      <c r="F47" s="40">
        <f>D47*E47</f>
        <v>0</v>
      </c>
      <c r="G47" s="33"/>
      <c r="H47" s="36">
        <f>D47*G47</f>
        <v>0</v>
      </c>
      <c r="I47" s="11"/>
    </row>
    <row r="48" spans="1:18" x14ac:dyDescent="0.2">
      <c r="A48" s="19">
        <v>5.2</v>
      </c>
      <c r="B48" s="19" t="s">
        <v>100</v>
      </c>
      <c r="C48" s="4" t="s">
        <v>23</v>
      </c>
      <c r="D48" s="33">
        <v>1</v>
      </c>
      <c r="E48" s="33"/>
      <c r="F48" s="40">
        <f t="shared" ref="F48:F49" si="8">D48*E48</f>
        <v>0</v>
      </c>
      <c r="G48" s="33"/>
      <c r="H48" s="36"/>
      <c r="I48" s="11"/>
    </row>
    <row r="49" spans="1:10" x14ac:dyDescent="0.2">
      <c r="A49" s="19">
        <v>5.3</v>
      </c>
      <c r="B49" s="19" t="s">
        <v>99</v>
      </c>
      <c r="C49" s="4" t="s">
        <v>23</v>
      </c>
      <c r="D49" s="33">
        <v>1</v>
      </c>
      <c r="E49" s="33"/>
      <c r="F49" s="40">
        <f t="shared" si="8"/>
        <v>0</v>
      </c>
      <c r="G49" s="33"/>
      <c r="H49" s="36">
        <f>G49*D49</f>
        <v>0</v>
      </c>
      <c r="I49" s="11"/>
    </row>
    <row r="50" spans="1:10" ht="28" x14ac:dyDescent="0.2">
      <c r="A50" s="19">
        <v>5.4</v>
      </c>
      <c r="B50" s="19" t="s">
        <v>33</v>
      </c>
      <c r="C50" s="4" t="s">
        <v>23</v>
      </c>
      <c r="D50" s="33">
        <v>2</v>
      </c>
      <c r="E50" s="33"/>
      <c r="F50" s="40">
        <f t="shared" ref="F50:F133" si="9">D50*E50</f>
        <v>0</v>
      </c>
      <c r="G50" s="33"/>
      <c r="H50" s="36">
        <f t="shared" ref="H50:H133" si="10">D50*G50</f>
        <v>0</v>
      </c>
      <c r="I50" s="11"/>
    </row>
    <row r="51" spans="1:10" ht="28" x14ac:dyDescent="0.2">
      <c r="A51" s="19">
        <v>5.5</v>
      </c>
      <c r="B51" s="19" t="s">
        <v>34</v>
      </c>
      <c r="C51" s="4" t="s">
        <v>23</v>
      </c>
      <c r="D51" s="33">
        <v>2</v>
      </c>
      <c r="E51" s="33"/>
      <c r="F51" s="40">
        <f t="shared" si="9"/>
        <v>0</v>
      </c>
      <c r="G51" s="33"/>
      <c r="H51" s="36">
        <f t="shared" si="10"/>
        <v>0</v>
      </c>
      <c r="I51" s="11"/>
    </row>
    <row r="52" spans="1:10" x14ac:dyDescent="0.2">
      <c r="A52" s="19">
        <v>5.6</v>
      </c>
      <c r="B52" s="20" t="s">
        <v>35</v>
      </c>
      <c r="C52" s="4" t="s">
        <v>23</v>
      </c>
      <c r="D52" s="33">
        <v>2</v>
      </c>
      <c r="E52" s="33"/>
      <c r="F52" s="40">
        <f t="shared" si="9"/>
        <v>0</v>
      </c>
      <c r="G52" s="33"/>
      <c r="H52" s="36">
        <f t="shared" si="10"/>
        <v>0</v>
      </c>
      <c r="I52" s="11"/>
    </row>
    <row r="53" spans="1:10" x14ac:dyDescent="0.2">
      <c r="A53" s="19">
        <v>5.7</v>
      </c>
      <c r="B53" s="20" t="s">
        <v>36</v>
      </c>
      <c r="C53" s="4" t="s">
        <v>23</v>
      </c>
      <c r="D53" s="33">
        <v>2</v>
      </c>
      <c r="E53" s="33"/>
      <c r="F53" s="40">
        <f t="shared" si="9"/>
        <v>0</v>
      </c>
      <c r="G53" s="33"/>
      <c r="H53" s="36">
        <f t="shared" si="10"/>
        <v>0</v>
      </c>
      <c r="I53" s="11"/>
    </row>
    <row r="54" spans="1:10" x14ac:dyDescent="0.2">
      <c r="A54" s="19">
        <v>5.8</v>
      </c>
      <c r="B54" s="20" t="s">
        <v>37</v>
      </c>
      <c r="C54" s="4" t="s">
        <v>23</v>
      </c>
      <c r="D54" s="33">
        <v>1</v>
      </c>
      <c r="E54" s="33"/>
      <c r="F54" s="40">
        <f t="shared" si="9"/>
        <v>0</v>
      </c>
      <c r="G54" s="33"/>
      <c r="H54" s="36">
        <f t="shared" si="10"/>
        <v>0</v>
      </c>
      <c r="I54" s="11"/>
    </row>
    <row r="55" spans="1:10" x14ac:dyDescent="0.2">
      <c r="A55" s="19">
        <v>5.9</v>
      </c>
      <c r="B55" s="20" t="s">
        <v>38</v>
      </c>
      <c r="C55" s="4" t="s">
        <v>23</v>
      </c>
      <c r="D55" s="33">
        <v>1</v>
      </c>
      <c r="E55" s="33"/>
      <c r="F55" s="40">
        <f t="shared" si="9"/>
        <v>0</v>
      </c>
      <c r="G55" s="33"/>
      <c r="H55" s="36">
        <f t="shared" si="10"/>
        <v>0</v>
      </c>
      <c r="I55" s="11"/>
    </row>
    <row r="56" spans="1:10" x14ac:dyDescent="0.2">
      <c r="A56" s="19" t="s">
        <v>191</v>
      </c>
      <c r="B56" s="20" t="s">
        <v>39</v>
      </c>
      <c r="C56" s="4" t="s">
        <v>23</v>
      </c>
      <c r="D56" s="33">
        <v>3</v>
      </c>
      <c r="E56" s="33"/>
      <c r="F56" s="40">
        <f t="shared" si="9"/>
        <v>0</v>
      </c>
      <c r="G56" s="33"/>
      <c r="H56" s="36">
        <f t="shared" si="10"/>
        <v>0</v>
      </c>
      <c r="I56" s="11"/>
    </row>
    <row r="57" spans="1:10" x14ac:dyDescent="0.2">
      <c r="A57" s="19">
        <v>5.1100000000000003</v>
      </c>
      <c r="B57" s="20" t="s">
        <v>40</v>
      </c>
      <c r="C57" s="4" t="s">
        <v>23</v>
      </c>
      <c r="D57" s="33">
        <v>1</v>
      </c>
      <c r="E57" s="33"/>
      <c r="F57" s="40">
        <f t="shared" si="9"/>
        <v>0</v>
      </c>
      <c r="G57" s="33"/>
      <c r="H57" s="36">
        <f t="shared" si="10"/>
        <v>0</v>
      </c>
      <c r="I57" s="11"/>
    </row>
    <row r="58" spans="1:10" x14ac:dyDescent="0.2">
      <c r="A58" s="19">
        <v>5.12</v>
      </c>
      <c r="B58" s="20" t="s">
        <v>41</v>
      </c>
      <c r="C58" s="4" t="s">
        <v>23</v>
      </c>
      <c r="D58" s="33">
        <v>13</v>
      </c>
      <c r="E58" s="33"/>
      <c r="F58" s="40">
        <f t="shared" si="9"/>
        <v>0</v>
      </c>
      <c r="G58" s="33"/>
      <c r="H58" s="36">
        <f t="shared" si="10"/>
        <v>0</v>
      </c>
      <c r="I58" s="11"/>
    </row>
    <row r="59" spans="1:10" x14ac:dyDescent="0.2">
      <c r="A59" s="19">
        <v>5.13</v>
      </c>
      <c r="B59" s="20" t="s">
        <v>42</v>
      </c>
      <c r="C59" s="4" t="s">
        <v>23</v>
      </c>
      <c r="D59" s="33">
        <v>1</v>
      </c>
      <c r="E59" s="33"/>
      <c r="F59" s="40">
        <f t="shared" si="9"/>
        <v>0</v>
      </c>
      <c r="G59" s="33"/>
      <c r="H59" s="36">
        <f t="shared" si="10"/>
        <v>0</v>
      </c>
      <c r="I59" s="11"/>
      <c r="J59" s="103"/>
    </row>
    <row r="60" spans="1:10" x14ac:dyDescent="0.2">
      <c r="A60" s="19">
        <v>5.14</v>
      </c>
      <c r="B60" s="20" t="s">
        <v>43</v>
      </c>
      <c r="C60" s="4" t="s">
        <v>23</v>
      </c>
      <c r="D60" s="33">
        <v>1</v>
      </c>
      <c r="E60" s="33"/>
      <c r="F60" s="40">
        <f t="shared" si="9"/>
        <v>0</v>
      </c>
      <c r="G60" s="33"/>
      <c r="H60" s="36">
        <f t="shared" si="10"/>
        <v>0</v>
      </c>
      <c r="I60" s="11"/>
    </row>
    <row r="61" spans="1:10" x14ac:dyDescent="0.2">
      <c r="A61" s="19">
        <v>5.15</v>
      </c>
      <c r="B61" s="20" t="s">
        <v>44</v>
      </c>
      <c r="C61" s="4" t="s">
        <v>23</v>
      </c>
      <c r="D61" s="33">
        <v>1</v>
      </c>
      <c r="E61" s="33"/>
      <c r="F61" s="40">
        <f t="shared" si="9"/>
        <v>0</v>
      </c>
      <c r="G61" s="33"/>
      <c r="H61" s="36">
        <f t="shared" si="10"/>
        <v>0</v>
      </c>
      <c r="I61" s="11"/>
    </row>
    <row r="62" spans="1:10" x14ac:dyDescent="0.2">
      <c r="A62" s="19">
        <v>5.16</v>
      </c>
      <c r="B62" s="20" t="s">
        <v>45</v>
      </c>
      <c r="C62" s="4" t="s">
        <v>23</v>
      </c>
      <c r="D62" s="33">
        <v>1</v>
      </c>
      <c r="E62" s="33"/>
      <c r="F62" s="40">
        <f t="shared" si="9"/>
        <v>0</v>
      </c>
      <c r="G62" s="33"/>
      <c r="H62" s="36">
        <f t="shared" si="10"/>
        <v>0</v>
      </c>
      <c r="I62" s="11"/>
    </row>
    <row r="63" spans="1:10" x14ac:dyDescent="0.2">
      <c r="A63" s="19">
        <v>5.17</v>
      </c>
      <c r="B63" s="20" t="s">
        <v>46</v>
      </c>
      <c r="C63" s="4" t="s">
        <v>23</v>
      </c>
      <c r="D63" s="33">
        <v>2</v>
      </c>
      <c r="E63" s="33"/>
      <c r="F63" s="40">
        <f t="shared" si="9"/>
        <v>0</v>
      </c>
      <c r="G63" s="33"/>
      <c r="H63" s="36">
        <f t="shared" si="10"/>
        <v>0</v>
      </c>
      <c r="I63" s="11"/>
    </row>
    <row r="64" spans="1:10" x14ac:dyDescent="0.2">
      <c r="A64" s="19">
        <v>5.18</v>
      </c>
      <c r="B64" s="21" t="s">
        <v>125</v>
      </c>
      <c r="C64" s="14" t="s">
        <v>23</v>
      </c>
      <c r="D64" s="45">
        <v>4</v>
      </c>
      <c r="E64" s="45"/>
      <c r="F64" s="51">
        <f t="shared" si="9"/>
        <v>0</v>
      </c>
      <c r="G64" s="45"/>
      <c r="H64" s="47">
        <f t="shared" si="10"/>
        <v>0</v>
      </c>
      <c r="I64" s="11"/>
    </row>
    <row r="65" spans="1:9" x14ac:dyDescent="0.2">
      <c r="A65" s="19">
        <v>5.19</v>
      </c>
      <c r="B65" s="21" t="s">
        <v>126</v>
      </c>
      <c r="C65" s="14" t="s">
        <v>23</v>
      </c>
      <c r="D65" s="45">
        <v>1</v>
      </c>
      <c r="E65" s="45"/>
      <c r="F65" s="51">
        <f t="shared" si="9"/>
        <v>0</v>
      </c>
      <c r="G65" s="45"/>
      <c r="H65" s="47">
        <f t="shared" si="10"/>
        <v>0</v>
      </c>
      <c r="I65" s="11"/>
    </row>
    <row r="66" spans="1:9" x14ac:dyDescent="0.2">
      <c r="A66" s="19">
        <v>5.2</v>
      </c>
      <c r="B66" s="21" t="s">
        <v>47</v>
      </c>
      <c r="C66" s="14" t="s">
        <v>23</v>
      </c>
      <c r="D66" s="45">
        <v>1</v>
      </c>
      <c r="E66" s="45"/>
      <c r="F66" s="51">
        <f t="shared" si="9"/>
        <v>0</v>
      </c>
      <c r="G66" s="45"/>
      <c r="H66" s="47">
        <f t="shared" si="10"/>
        <v>0</v>
      </c>
      <c r="I66" s="11"/>
    </row>
    <row r="67" spans="1:9" x14ac:dyDescent="0.2">
      <c r="A67" s="19">
        <v>5.21</v>
      </c>
      <c r="B67" s="21" t="s">
        <v>48</v>
      </c>
      <c r="C67" s="14" t="s">
        <v>23</v>
      </c>
      <c r="D67" s="45">
        <v>5</v>
      </c>
      <c r="E67" s="45"/>
      <c r="F67" s="51">
        <f t="shared" si="9"/>
        <v>0</v>
      </c>
      <c r="G67" s="45"/>
      <c r="H67" s="47">
        <f t="shared" si="10"/>
        <v>0</v>
      </c>
      <c r="I67" s="11"/>
    </row>
    <row r="68" spans="1:9" ht="28" x14ac:dyDescent="0.2">
      <c r="A68" s="19">
        <v>5.22</v>
      </c>
      <c r="B68" s="19" t="s">
        <v>49</v>
      </c>
      <c r="C68" s="4" t="s">
        <v>23</v>
      </c>
      <c r="D68" s="33">
        <v>7</v>
      </c>
      <c r="E68" s="33"/>
      <c r="F68" s="40">
        <f t="shared" si="9"/>
        <v>0</v>
      </c>
      <c r="G68" s="33"/>
      <c r="H68" s="36">
        <f t="shared" si="10"/>
        <v>0</v>
      </c>
      <c r="I68" s="11"/>
    </row>
    <row r="69" spans="1:9" x14ac:dyDescent="0.2">
      <c r="A69" s="19">
        <v>5.23</v>
      </c>
      <c r="B69" s="20" t="s">
        <v>41</v>
      </c>
      <c r="C69" s="4" t="s">
        <v>23</v>
      </c>
      <c r="D69" s="33">
        <v>12</v>
      </c>
      <c r="E69" s="33"/>
      <c r="F69" s="40">
        <f t="shared" si="9"/>
        <v>0</v>
      </c>
      <c r="G69" s="33"/>
      <c r="H69" s="36">
        <f t="shared" si="10"/>
        <v>0</v>
      </c>
      <c r="I69" s="11"/>
    </row>
    <row r="70" spans="1:9" ht="28" x14ac:dyDescent="0.2">
      <c r="A70" s="19">
        <v>5.24</v>
      </c>
      <c r="B70" s="19" t="s">
        <v>50</v>
      </c>
      <c r="C70" s="4" t="s">
        <v>23</v>
      </c>
      <c r="D70" s="33">
        <v>16</v>
      </c>
      <c r="E70" s="33"/>
      <c r="F70" s="40">
        <f t="shared" si="9"/>
        <v>0</v>
      </c>
      <c r="G70" s="33"/>
      <c r="H70" s="36">
        <f t="shared" si="10"/>
        <v>0</v>
      </c>
      <c r="I70" s="11"/>
    </row>
    <row r="71" spans="1:9" ht="28" x14ac:dyDescent="0.2">
      <c r="A71" s="19">
        <v>5.25</v>
      </c>
      <c r="B71" s="19" t="s">
        <v>51</v>
      </c>
      <c r="C71" s="4" t="s">
        <v>23</v>
      </c>
      <c r="D71" s="33">
        <v>56</v>
      </c>
      <c r="E71" s="33"/>
      <c r="F71" s="40">
        <f t="shared" si="9"/>
        <v>0</v>
      </c>
      <c r="G71" s="33"/>
      <c r="H71" s="36">
        <f t="shared" si="10"/>
        <v>0</v>
      </c>
      <c r="I71" s="11"/>
    </row>
    <row r="72" spans="1:9" x14ac:dyDescent="0.2">
      <c r="A72" s="19">
        <v>5.26</v>
      </c>
      <c r="B72" s="20" t="s">
        <v>52</v>
      </c>
      <c r="C72" s="4" t="s">
        <v>23</v>
      </c>
      <c r="D72" s="33">
        <v>30</v>
      </c>
      <c r="E72" s="33"/>
      <c r="F72" s="40">
        <f t="shared" si="9"/>
        <v>0</v>
      </c>
      <c r="G72" s="33"/>
      <c r="H72" s="36">
        <f t="shared" si="10"/>
        <v>0</v>
      </c>
      <c r="I72" s="11"/>
    </row>
    <row r="73" spans="1:9" x14ac:dyDescent="0.2">
      <c r="A73" s="19">
        <v>5.27</v>
      </c>
      <c r="B73" s="20" t="s">
        <v>53</v>
      </c>
      <c r="C73" s="4" t="s">
        <v>23</v>
      </c>
      <c r="D73" s="33">
        <v>100</v>
      </c>
      <c r="E73" s="33"/>
      <c r="F73" s="40">
        <f t="shared" si="9"/>
        <v>0</v>
      </c>
      <c r="G73" s="33"/>
      <c r="H73" s="36">
        <f t="shared" si="10"/>
        <v>0</v>
      </c>
      <c r="I73" s="11"/>
    </row>
    <row r="74" spans="1:9" x14ac:dyDescent="0.2">
      <c r="A74" s="19">
        <v>5.28</v>
      </c>
      <c r="B74" s="20" t="s">
        <v>54</v>
      </c>
      <c r="C74" s="4" t="s">
        <v>23</v>
      </c>
      <c r="D74" s="33">
        <v>6</v>
      </c>
      <c r="E74" s="33"/>
      <c r="F74" s="40">
        <f t="shared" si="9"/>
        <v>0</v>
      </c>
      <c r="G74" s="33"/>
      <c r="H74" s="36">
        <f t="shared" si="10"/>
        <v>0</v>
      </c>
      <c r="I74" s="11"/>
    </row>
    <row r="75" spans="1:9" x14ac:dyDescent="0.2">
      <c r="A75" s="19">
        <v>5.29</v>
      </c>
      <c r="B75" s="20" t="s">
        <v>55</v>
      </c>
      <c r="C75" s="4" t="s">
        <v>23</v>
      </c>
      <c r="D75" s="33">
        <v>2</v>
      </c>
      <c r="E75" s="33"/>
      <c r="F75" s="40">
        <f t="shared" si="9"/>
        <v>0</v>
      </c>
      <c r="G75" s="33"/>
      <c r="H75" s="36">
        <f t="shared" si="10"/>
        <v>0</v>
      </c>
      <c r="I75" s="11"/>
    </row>
    <row r="76" spans="1:9" x14ac:dyDescent="0.2">
      <c r="A76" s="19">
        <v>5.3</v>
      </c>
      <c r="B76" s="20" t="s">
        <v>56</v>
      </c>
      <c r="C76" s="4" t="s">
        <v>23</v>
      </c>
      <c r="D76" s="33">
        <v>10</v>
      </c>
      <c r="E76" s="33"/>
      <c r="F76" s="40">
        <f>D76*E76</f>
        <v>0</v>
      </c>
      <c r="G76" s="33"/>
      <c r="H76" s="36">
        <f t="shared" si="10"/>
        <v>0</v>
      </c>
      <c r="I76" s="11"/>
    </row>
    <row r="77" spans="1:9" x14ac:dyDescent="0.2">
      <c r="A77" s="19">
        <v>5.31</v>
      </c>
      <c r="B77" s="20" t="s">
        <v>57</v>
      </c>
      <c r="C77" s="4" t="s">
        <v>23</v>
      </c>
      <c r="D77" s="33">
        <v>16</v>
      </c>
      <c r="E77" s="33"/>
      <c r="F77" s="40">
        <f t="shared" si="9"/>
        <v>0</v>
      </c>
      <c r="G77" s="33"/>
      <c r="H77" s="36">
        <f t="shared" si="10"/>
        <v>0</v>
      </c>
      <c r="I77" s="11"/>
    </row>
    <row r="78" spans="1:9" x14ac:dyDescent="0.2">
      <c r="A78" s="19">
        <v>5.32</v>
      </c>
      <c r="B78" s="20" t="s">
        <v>58</v>
      </c>
      <c r="C78" s="4" t="s">
        <v>23</v>
      </c>
      <c r="D78" s="33">
        <v>10</v>
      </c>
      <c r="E78" s="33"/>
      <c r="F78" s="40">
        <f t="shared" si="9"/>
        <v>0</v>
      </c>
      <c r="G78" s="33"/>
      <c r="H78" s="36">
        <f t="shared" si="10"/>
        <v>0</v>
      </c>
      <c r="I78" s="11"/>
    </row>
    <row r="79" spans="1:9" x14ac:dyDescent="0.2">
      <c r="A79" s="19">
        <v>5.33</v>
      </c>
      <c r="B79" s="20" t="s">
        <v>59</v>
      </c>
      <c r="C79" s="4" t="s">
        <v>23</v>
      </c>
      <c r="D79" s="33">
        <v>165</v>
      </c>
      <c r="E79" s="33"/>
      <c r="F79" s="40">
        <f t="shared" si="9"/>
        <v>0</v>
      </c>
      <c r="G79" s="33"/>
      <c r="H79" s="36">
        <f t="shared" si="10"/>
        <v>0</v>
      </c>
      <c r="I79" s="11"/>
    </row>
    <row r="80" spans="1:9" x14ac:dyDescent="0.2">
      <c r="A80" s="19">
        <v>5.34</v>
      </c>
      <c r="B80" s="20" t="s">
        <v>60</v>
      </c>
      <c r="C80" s="4" t="s">
        <v>23</v>
      </c>
      <c r="D80" s="33">
        <v>2</v>
      </c>
      <c r="E80" s="33"/>
      <c r="F80" s="40">
        <f t="shared" si="9"/>
        <v>0</v>
      </c>
      <c r="G80" s="33"/>
      <c r="H80" s="36">
        <f t="shared" si="10"/>
        <v>0</v>
      </c>
      <c r="I80" s="11"/>
    </row>
    <row r="81" spans="1:14" x14ac:dyDescent="0.2">
      <c r="A81" s="19">
        <v>5.35</v>
      </c>
      <c r="B81" s="20" t="s">
        <v>60</v>
      </c>
      <c r="C81" s="4" t="s">
        <v>23</v>
      </c>
      <c r="D81" s="33">
        <v>6</v>
      </c>
      <c r="E81" s="33"/>
      <c r="F81" s="40">
        <f t="shared" si="9"/>
        <v>0</v>
      </c>
      <c r="G81" s="33"/>
      <c r="H81" s="36">
        <f t="shared" si="10"/>
        <v>0</v>
      </c>
      <c r="I81" s="11"/>
    </row>
    <row r="82" spans="1:14" x14ac:dyDescent="0.2">
      <c r="A82" s="19">
        <v>5.3599999999999897</v>
      </c>
      <c r="B82" s="20" t="s">
        <v>61</v>
      </c>
      <c r="C82" s="4" t="s">
        <v>23</v>
      </c>
      <c r="D82" s="33">
        <v>1</v>
      </c>
      <c r="E82" s="33"/>
      <c r="F82" s="40">
        <f t="shared" si="9"/>
        <v>0</v>
      </c>
      <c r="G82" s="33"/>
      <c r="H82" s="36">
        <f t="shared" si="10"/>
        <v>0</v>
      </c>
      <c r="I82" s="11"/>
    </row>
    <row r="83" spans="1:14" s="2" customFormat="1" x14ac:dyDescent="0.2">
      <c r="A83" s="89"/>
      <c r="B83" s="63" t="s">
        <v>120</v>
      </c>
      <c r="C83" s="63"/>
      <c r="D83" s="63"/>
      <c r="E83" s="63"/>
      <c r="F83" s="63">
        <f>SUM(F47:F82)</f>
        <v>0</v>
      </c>
      <c r="G83" s="63"/>
      <c r="H83" s="63">
        <f>SUM(H47:H82)</f>
        <v>0</v>
      </c>
      <c r="I83" s="63">
        <f>F83+H83</f>
        <v>0</v>
      </c>
      <c r="J83" s="3"/>
      <c r="K83" s="3"/>
      <c r="L83" s="3"/>
      <c r="M83" s="3"/>
      <c r="N83" s="3"/>
    </row>
    <row r="84" spans="1:14" x14ac:dyDescent="0.2">
      <c r="A84" s="92">
        <v>6</v>
      </c>
      <c r="B84" s="80" t="s">
        <v>192</v>
      </c>
      <c r="C84" s="8"/>
      <c r="D84" s="22"/>
      <c r="E84" s="22"/>
      <c r="F84" s="22"/>
      <c r="G84" s="22"/>
      <c r="H84" s="22"/>
      <c r="I84" s="22"/>
    </row>
    <row r="85" spans="1:14" x14ac:dyDescent="0.2">
      <c r="A85" s="23">
        <v>6.1</v>
      </c>
      <c r="B85" s="23" t="s">
        <v>62</v>
      </c>
      <c r="C85" s="4" t="s">
        <v>20</v>
      </c>
      <c r="D85" s="33">
        <v>8</v>
      </c>
      <c r="E85" s="33"/>
      <c r="F85" s="40">
        <f t="shared" si="9"/>
        <v>0</v>
      </c>
      <c r="G85" s="33"/>
      <c r="H85" s="36"/>
      <c r="I85" s="11"/>
    </row>
    <row r="86" spans="1:14" x14ac:dyDescent="0.2">
      <c r="A86" s="23">
        <v>6.2</v>
      </c>
      <c r="B86" s="23" t="s">
        <v>63</v>
      </c>
      <c r="C86" s="4" t="s">
        <v>20</v>
      </c>
      <c r="D86" s="33">
        <v>12</v>
      </c>
      <c r="E86" s="33"/>
      <c r="F86" s="40">
        <f t="shared" si="9"/>
        <v>0</v>
      </c>
      <c r="G86" s="33"/>
      <c r="H86" s="36"/>
      <c r="I86" s="11"/>
    </row>
    <row r="87" spans="1:14" x14ac:dyDescent="0.2">
      <c r="A87" s="23">
        <v>6.3</v>
      </c>
      <c r="B87" s="23" t="s">
        <v>85</v>
      </c>
      <c r="C87" s="4" t="s">
        <v>20</v>
      </c>
      <c r="D87" s="33">
        <v>25</v>
      </c>
      <c r="E87" s="33"/>
      <c r="F87" s="40">
        <f t="shared" si="9"/>
        <v>0</v>
      </c>
      <c r="G87" s="33"/>
      <c r="H87" s="36"/>
      <c r="I87" s="11"/>
    </row>
    <row r="88" spans="1:14" x14ac:dyDescent="0.2">
      <c r="A88" s="23">
        <v>6.4</v>
      </c>
      <c r="B88" s="23" t="s">
        <v>64</v>
      </c>
      <c r="C88" s="4" t="s">
        <v>20</v>
      </c>
      <c r="D88" s="33">
        <v>8</v>
      </c>
      <c r="E88" s="33"/>
      <c r="F88" s="40">
        <f t="shared" si="9"/>
        <v>0</v>
      </c>
      <c r="G88" s="33"/>
      <c r="H88" s="36"/>
      <c r="I88" s="11"/>
    </row>
    <row r="89" spans="1:14" x14ac:dyDescent="0.2">
      <c r="A89" s="23">
        <v>6.5</v>
      </c>
      <c r="B89" s="23" t="s">
        <v>65</v>
      </c>
      <c r="C89" s="4" t="s">
        <v>20</v>
      </c>
      <c r="D89" s="33">
        <v>3</v>
      </c>
      <c r="E89" s="33"/>
      <c r="F89" s="40">
        <f t="shared" si="9"/>
        <v>0</v>
      </c>
      <c r="G89" s="33"/>
      <c r="H89" s="36"/>
      <c r="I89" s="11"/>
    </row>
    <row r="90" spans="1:14" x14ac:dyDescent="0.2">
      <c r="A90" s="23">
        <v>6.6</v>
      </c>
      <c r="B90" s="23" t="s">
        <v>66</v>
      </c>
      <c r="C90" s="4" t="s">
        <v>23</v>
      </c>
      <c r="D90" s="33">
        <v>14</v>
      </c>
      <c r="E90" s="33"/>
      <c r="F90" s="40">
        <f t="shared" si="9"/>
        <v>0</v>
      </c>
      <c r="G90" s="33"/>
      <c r="H90" s="36"/>
      <c r="I90" s="11"/>
    </row>
    <row r="91" spans="1:14" x14ac:dyDescent="0.2">
      <c r="A91" s="23">
        <v>6.7</v>
      </c>
      <c r="B91" s="23" t="s">
        <v>67</v>
      </c>
      <c r="C91" s="4" t="s">
        <v>80</v>
      </c>
      <c r="D91" s="33">
        <v>20</v>
      </c>
      <c r="E91" s="33"/>
      <c r="F91" s="40">
        <f t="shared" si="9"/>
        <v>0</v>
      </c>
      <c r="G91" s="33"/>
      <c r="H91" s="36"/>
      <c r="I91" s="11"/>
    </row>
    <row r="92" spans="1:14" x14ac:dyDescent="0.2">
      <c r="A92" s="23">
        <v>6.8</v>
      </c>
      <c r="B92" s="23" t="s">
        <v>68</v>
      </c>
      <c r="C92" s="4" t="s">
        <v>23</v>
      </c>
      <c r="D92" s="33">
        <v>4</v>
      </c>
      <c r="E92" s="33"/>
      <c r="F92" s="40">
        <f t="shared" si="9"/>
        <v>0</v>
      </c>
      <c r="G92" s="33"/>
      <c r="H92" s="36"/>
      <c r="I92" s="11"/>
    </row>
    <row r="93" spans="1:14" x14ac:dyDescent="0.2">
      <c r="A93" s="23">
        <v>6.9</v>
      </c>
      <c r="B93" s="23" t="s">
        <v>69</v>
      </c>
      <c r="C93" s="4" t="s">
        <v>23</v>
      </c>
      <c r="D93" s="33">
        <v>3</v>
      </c>
      <c r="E93" s="33"/>
      <c r="F93" s="40">
        <f t="shared" si="9"/>
        <v>0</v>
      </c>
      <c r="G93" s="33"/>
      <c r="H93" s="36"/>
      <c r="I93" s="11"/>
    </row>
    <row r="94" spans="1:14" x14ac:dyDescent="0.2">
      <c r="A94" s="23" t="s">
        <v>94</v>
      </c>
      <c r="B94" s="23" t="s">
        <v>70</v>
      </c>
      <c r="C94" s="4" t="s">
        <v>23</v>
      </c>
      <c r="D94" s="33">
        <v>20</v>
      </c>
      <c r="E94" s="33"/>
      <c r="F94" s="40">
        <f t="shared" si="9"/>
        <v>0</v>
      </c>
      <c r="G94" s="33"/>
      <c r="H94" s="36"/>
      <c r="I94" s="11"/>
    </row>
    <row r="95" spans="1:14" x14ac:dyDescent="0.2">
      <c r="A95" s="23">
        <v>6.11</v>
      </c>
      <c r="B95" s="24" t="s">
        <v>116</v>
      </c>
      <c r="C95" s="4" t="s">
        <v>23</v>
      </c>
      <c r="D95" s="33">
        <v>4</v>
      </c>
      <c r="E95" s="33"/>
      <c r="F95" s="40">
        <f t="shared" si="9"/>
        <v>0</v>
      </c>
      <c r="G95" s="33"/>
      <c r="H95" s="36"/>
      <c r="I95" s="11"/>
    </row>
    <row r="96" spans="1:14" x14ac:dyDescent="0.2">
      <c r="A96" s="23">
        <v>6.12</v>
      </c>
      <c r="B96" s="23" t="s">
        <v>117</v>
      </c>
      <c r="C96" s="4" t="s">
        <v>23</v>
      </c>
      <c r="D96" s="33">
        <v>1</v>
      </c>
      <c r="E96" s="33"/>
      <c r="F96" s="40"/>
      <c r="G96" s="33"/>
      <c r="H96" s="36"/>
      <c r="I96" s="11"/>
    </row>
    <row r="97" spans="1:14" x14ac:dyDescent="0.2">
      <c r="A97" s="23">
        <v>6.13</v>
      </c>
      <c r="B97" s="23" t="s">
        <v>118</v>
      </c>
      <c r="C97" s="4" t="s">
        <v>23</v>
      </c>
      <c r="D97" s="33">
        <v>1</v>
      </c>
      <c r="E97" s="33"/>
      <c r="F97" s="40"/>
      <c r="G97" s="33"/>
      <c r="H97" s="36"/>
      <c r="I97" s="11"/>
    </row>
    <row r="98" spans="1:14" x14ac:dyDescent="0.2">
      <c r="A98" s="23">
        <v>6.14</v>
      </c>
      <c r="B98" s="20" t="s">
        <v>119</v>
      </c>
      <c r="C98" s="4" t="s">
        <v>23</v>
      </c>
      <c r="D98" s="33">
        <v>1</v>
      </c>
      <c r="E98" s="33"/>
      <c r="F98" s="40"/>
      <c r="G98" s="33"/>
      <c r="H98" s="36">
        <f>D98*G98</f>
        <v>0</v>
      </c>
      <c r="I98" s="11"/>
    </row>
    <row r="99" spans="1:14" s="2" customFormat="1" x14ac:dyDescent="0.2">
      <c r="A99" s="89"/>
      <c r="B99" s="63" t="s">
        <v>193</v>
      </c>
      <c r="C99" s="63"/>
      <c r="D99" s="63"/>
      <c r="E99" s="63"/>
      <c r="F99" s="81">
        <f>SUM(F85:F98)</f>
        <v>0</v>
      </c>
      <c r="G99" s="63"/>
      <c r="H99" s="81">
        <f>SUM(H85:H98)</f>
        <v>0</v>
      </c>
      <c r="I99" s="63">
        <f>F99+H99</f>
        <v>0</v>
      </c>
      <c r="J99" s="3"/>
      <c r="K99" s="3"/>
      <c r="L99" s="3"/>
      <c r="M99" s="3"/>
      <c r="N99" s="3"/>
    </row>
    <row r="100" spans="1:14" x14ac:dyDescent="0.2">
      <c r="A100" s="25">
        <v>7</v>
      </c>
      <c r="B100" s="25" t="s">
        <v>101</v>
      </c>
      <c r="C100" s="14"/>
      <c r="D100" s="45"/>
      <c r="E100" s="45"/>
      <c r="F100" s="51"/>
      <c r="G100" s="45"/>
      <c r="H100" s="47"/>
      <c r="I100" s="11"/>
    </row>
    <row r="101" spans="1:14" x14ac:dyDescent="0.2">
      <c r="A101" s="26">
        <v>7.1</v>
      </c>
      <c r="B101" s="26" t="s">
        <v>136</v>
      </c>
      <c r="C101" s="14" t="s">
        <v>96</v>
      </c>
      <c r="D101" s="45">
        <v>8</v>
      </c>
      <c r="E101" s="45"/>
      <c r="F101" s="51">
        <f>D101*E101</f>
        <v>0</v>
      </c>
      <c r="G101" s="45"/>
      <c r="H101" s="47">
        <f>D101*G101</f>
        <v>0</v>
      </c>
      <c r="I101" s="11"/>
    </row>
    <row r="102" spans="1:14" x14ac:dyDescent="0.2">
      <c r="A102" s="21">
        <v>7.2</v>
      </c>
      <c r="B102" s="21" t="s">
        <v>121</v>
      </c>
      <c r="C102" s="14" t="s">
        <v>23</v>
      </c>
      <c r="D102" s="45">
        <v>1</v>
      </c>
      <c r="E102" s="45"/>
      <c r="F102" s="51">
        <f>D102*E102</f>
        <v>0</v>
      </c>
      <c r="G102" s="45"/>
      <c r="H102" s="47"/>
      <c r="I102" s="11"/>
    </row>
    <row r="103" spans="1:14" x14ac:dyDescent="0.2">
      <c r="A103" s="26">
        <v>7.3</v>
      </c>
      <c r="B103" s="26" t="s">
        <v>102</v>
      </c>
      <c r="C103" s="14" t="s">
        <v>23</v>
      </c>
      <c r="D103" s="45">
        <v>1</v>
      </c>
      <c r="E103" s="45"/>
      <c r="F103" s="51">
        <f t="shared" si="9"/>
        <v>0</v>
      </c>
      <c r="G103" s="45"/>
      <c r="H103" s="47"/>
      <c r="I103" s="11"/>
    </row>
    <row r="104" spans="1:14" x14ac:dyDescent="0.2">
      <c r="A104" s="21">
        <v>7.4</v>
      </c>
      <c r="B104" s="26" t="s">
        <v>86</v>
      </c>
      <c r="C104" s="14" t="s">
        <v>23</v>
      </c>
      <c r="D104" s="45">
        <v>4</v>
      </c>
      <c r="E104" s="45"/>
      <c r="F104" s="51">
        <f>D104*E104</f>
        <v>0</v>
      </c>
      <c r="G104" s="45"/>
      <c r="H104" s="47"/>
      <c r="I104" s="11"/>
    </row>
    <row r="105" spans="1:14" ht="15" customHeight="1" x14ac:dyDescent="0.2">
      <c r="A105" s="26">
        <v>7.5</v>
      </c>
      <c r="B105" s="27" t="s">
        <v>104</v>
      </c>
      <c r="C105" s="14" t="s">
        <v>23</v>
      </c>
      <c r="D105" s="45">
        <v>1</v>
      </c>
      <c r="E105" s="45"/>
      <c r="F105" s="51">
        <f>D105*E105</f>
        <v>0</v>
      </c>
      <c r="G105" s="45"/>
      <c r="H105" s="47">
        <f>D105*G105</f>
        <v>0</v>
      </c>
      <c r="I105" s="11"/>
    </row>
    <row r="106" spans="1:14" x14ac:dyDescent="0.2">
      <c r="A106" s="21">
        <v>7.6</v>
      </c>
      <c r="B106" s="14" t="s">
        <v>173</v>
      </c>
      <c r="C106" s="14" t="s">
        <v>23</v>
      </c>
      <c r="D106" s="45">
        <v>1</v>
      </c>
      <c r="E106" s="45"/>
      <c r="F106" s="51">
        <f>D106*E106</f>
        <v>0</v>
      </c>
      <c r="G106" s="45"/>
      <c r="H106" s="47"/>
      <c r="I106" s="11"/>
    </row>
    <row r="107" spans="1:14" x14ac:dyDescent="0.2">
      <c r="A107" s="26">
        <v>7.7</v>
      </c>
      <c r="B107" s="26" t="s">
        <v>92</v>
      </c>
      <c r="C107" s="14" t="s">
        <v>23</v>
      </c>
      <c r="D107" s="45">
        <v>6</v>
      </c>
      <c r="E107" s="45"/>
      <c r="F107" s="51">
        <f t="shared" si="9"/>
        <v>0</v>
      </c>
      <c r="G107" s="45"/>
      <c r="H107" s="47"/>
      <c r="I107" s="11"/>
    </row>
    <row r="108" spans="1:14" x14ac:dyDescent="0.2">
      <c r="A108" s="21">
        <v>7.8</v>
      </c>
      <c r="B108" s="21" t="s">
        <v>122</v>
      </c>
      <c r="C108" s="14" t="s">
        <v>23</v>
      </c>
      <c r="D108" s="45">
        <v>1</v>
      </c>
      <c r="E108" s="45"/>
      <c r="F108" s="51">
        <f>D108*E108</f>
        <v>0</v>
      </c>
      <c r="G108" s="45"/>
      <c r="H108" s="47"/>
      <c r="I108" s="11"/>
    </row>
    <row r="109" spans="1:14" x14ac:dyDescent="0.2">
      <c r="A109" s="26">
        <v>7.9</v>
      </c>
      <c r="B109" s="21" t="s">
        <v>138</v>
      </c>
      <c r="C109" s="14" t="s">
        <v>23</v>
      </c>
      <c r="D109" s="45">
        <v>2</v>
      </c>
      <c r="E109" s="45"/>
      <c r="F109" s="51">
        <f>D109*E109</f>
        <v>0</v>
      </c>
      <c r="G109" s="45"/>
      <c r="H109" s="47"/>
      <c r="I109" s="11"/>
    </row>
    <row r="110" spans="1:14" x14ac:dyDescent="0.2">
      <c r="A110" s="21" t="s">
        <v>123</v>
      </c>
      <c r="B110" s="26" t="s">
        <v>93</v>
      </c>
      <c r="C110" s="14" t="s">
        <v>23</v>
      </c>
      <c r="D110" s="45">
        <v>1</v>
      </c>
      <c r="E110" s="45"/>
      <c r="F110" s="51">
        <f t="shared" si="9"/>
        <v>0</v>
      </c>
      <c r="G110" s="45"/>
      <c r="H110" s="47"/>
      <c r="I110" s="11"/>
    </row>
    <row r="111" spans="1:14" x14ac:dyDescent="0.2">
      <c r="A111" s="26">
        <v>7.11</v>
      </c>
      <c r="B111" s="26" t="s">
        <v>103</v>
      </c>
      <c r="C111" s="14" t="s">
        <v>23</v>
      </c>
      <c r="D111" s="45">
        <v>4</v>
      </c>
      <c r="E111" s="45"/>
      <c r="F111" s="51">
        <f t="shared" si="9"/>
        <v>0</v>
      </c>
      <c r="G111" s="45"/>
      <c r="H111" s="47"/>
      <c r="I111" s="11"/>
    </row>
    <row r="112" spans="1:14" ht="15" customHeight="1" x14ac:dyDescent="0.2">
      <c r="A112" s="21">
        <v>7.12</v>
      </c>
      <c r="B112" s="27" t="s">
        <v>87</v>
      </c>
      <c r="C112" s="14" t="s">
        <v>23</v>
      </c>
      <c r="D112" s="45">
        <v>2</v>
      </c>
      <c r="E112" s="45"/>
      <c r="F112" s="51">
        <f t="shared" si="9"/>
        <v>0</v>
      </c>
      <c r="G112" s="45"/>
      <c r="H112" s="47"/>
      <c r="I112" s="11"/>
    </row>
    <row r="113" spans="1:14" ht="15" customHeight="1" x14ac:dyDescent="0.2">
      <c r="A113" s="26">
        <v>7.13</v>
      </c>
      <c r="B113" s="27" t="s">
        <v>88</v>
      </c>
      <c r="C113" s="14" t="s">
        <v>23</v>
      </c>
      <c r="D113" s="45">
        <v>2</v>
      </c>
      <c r="E113" s="45"/>
      <c r="F113" s="51">
        <f t="shared" si="9"/>
        <v>0</v>
      </c>
      <c r="G113" s="45"/>
      <c r="H113" s="47"/>
      <c r="I113" s="11"/>
    </row>
    <row r="114" spans="1:14" x14ac:dyDescent="0.2">
      <c r="A114" s="21">
        <v>7.14</v>
      </c>
      <c r="B114" s="21" t="s">
        <v>90</v>
      </c>
      <c r="C114" s="14" t="s">
        <v>23</v>
      </c>
      <c r="D114" s="45">
        <v>2</v>
      </c>
      <c r="E114" s="45"/>
      <c r="F114" s="51">
        <f t="shared" si="9"/>
        <v>0</v>
      </c>
      <c r="G114" s="45"/>
      <c r="H114" s="47"/>
      <c r="I114" s="11"/>
    </row>
    <row r="115" spans="1:14" x14ac:dyDescent="0.2">
      <c r="A115" s="26">
        <v>7.15</v>
      </c>
      <c r="B115" s="21" t="s">
        <v>72</v>
      </c>
      <c r="C115" s="14"/>
      <c r="D115" s="45"/>
      <c r="E115" s="45"/>
      <c r="F115" s="51"/>
      <c r="G115" s="45"/>
      <c r="H115" s="47"/>
      <c r="I115" s="11"/>
    </row>
    <row r="116" spans="1:14" s="2" customFormat="1" x14ac:dyDescent="0.2">
      <c r="A116" s="89"/>
      <c r="B116" s="63" t="s">
        <v>194</v>
      </c>
      <c r="C116" s="63"/>
      <c r="D116" s="63"/>
      <c r="E116" s="63"/>
      <c r="F116" s="81">
        <f>SUM(F101:F115)</f>
        <v>0</v>
      </c>
      <c r="G116" s="63"/>
      <c r="H116" s="81">
        <f>SUM(H101:H115)</f>
        <v>0</v>
      </c>
      <c r="I116" s="63">
        <f>F116+H116</f>
        <v>0</v>
      </c>
      <c r="J116" s="3"/>
      <c r="K116" s="3"/>
      <c r="L116" s="3"/>
      <c r="M116" s="3"/>
      <c r="N116" s="3"/>
    </row>
    <row r="117" spans="1:14" x14ac:dyDescent="0.2">
      <c r="A117" s="84">
        <v>8</v>
      </c>
      <c r="B117" s="64" t="s">
        <v>195</v>
      </c>
      <c r="C117" s="9"/>
      <c r="D117" s="42"/>
      <c r="E117" s="42"/>
      <c r="F117" s="42"/>
      <c r="G117" s="43"/>
      <c r="H117" s="44"/>
      <c r="I117" s="11"/>
    </row>
    <row r="118" spans="1:14" x14ac:dyDescent="0.2">
      <c r="A118" s="26">
        <v>8.1</v>
      </c>
      <c r="B118" s="13" t="s">
        <v>76</v>
      </c>
      <c r="C118" s="14" t="s">
        <v>20</v>
      </c>
      <c r="D118" s="45">
        <v>180</v>
      </c>
      <c r="E118" s="45"/>
      <c r="F118" s="51">
        <f t="shared" si="9"/>
        <v>0</v>
      </c>
      <c r="G118" s="46"/>
      <c r="H118" s="47"/>
      <c r="I118" s="11"/>
    </row>
    <row r="119" spans="1:14" x14ac:dyDescent="0.2">
      <c r="A119" s="26">
        <v>8.1999999999999993</v>
      </c>
      <c r="B119" s="13" t="s">
        <v>77</v>
      </c>
      <c r="C119" s="14" t="s">
        <v>20</v>
      </c>
      <c r="D119" s="45">
        <v>140</v>
      </c>
      <c r="E119" s="45"/>
      <c r="F119" s="51">
        <f t="shared" si="9"/>
        <v>0</v>
      </c>
      <c r="G119" s="46"/>
      <c r="H119" s="47"/>
      <c r="I119" s="11"/>
    </row>
    <row r="120" spans="1:14" x14ac:dyDescent="0.2">
      <c r="A120" s="26">
        <v>8.3000000000000007</v>
      </c>
      <c r="B120" s="13" t="s">
        <v>78</v>
      </c>
      <c r="C120" s="14" t="s">
        <v>20</v>
      </c>
      <c r="D120" s="45">
        <v>50</v>
      </c>
      <c r="E120" s="45"/>
      <c r="F120" s="51">
        <f t="shared" si="9"/>
        <v>0</v>
      </c>
      <c r="G120" s="46"/>
      <c r="H120" s="47"/>
      <c r="I120" s="11"/>
    </row>
    <row r="121" spans="1:14" x14ac:dyDescent="0.2">
      <c r="A121" s="26">
        <v>8.4</v>
      </c>
      <c r="B121" s="14" t="s">
        <v>21</v>
      </c>
      <c r="C121" s="14" t="s">
        <v>22</v>
      </c>
      <c r="D121" s="45">
        <v>12</v>
      </c>
      <c r="E121" s="45"/>
      <c r="F121" s="51">
        <f t="shared" si="9"/>
        <v>0</v>
      </c>
      <c r="G121" s="46"/>
      <c r="H121" s="47"/>
      <c r="I121" s="11"/>
    </row>
    <row r="122" spans="1:14" ht="29" x14ac:dyDescent="0.2">
      <c r="A122" s="26">
        <v>8.5</v>
      </c>
      <c r="B122" s="13" t="s">
        <v>151</v>
      </c>
      <c r="C122" s="14" t="s">
        <v>23</v>
      </c>
      <c r="D122" s="45">
        <v>1</v>
      </c>
      <c r="E122" s="45"/>
      <c r="F122" s="51">
        <f t="shared" si="9"/>
        <v>0</v>
      </c>
      <c r="G122" s="46"/>
      <c r="H122" s="47">
        <f t="shared" si="10"/>
        <v>0</v>
      </c>
      <c r="I122" s="11"/>
    </row>
    <row r="123" spans="1:14" x14ac:dyDescent="0.2">
      <c r="A123" s="26">
        <v>8.6</v>
      </c>
      <c r="B123" s="13" t="s">
        <v>24</v>
      </c>
      <c r="C123" s="14" t="s">
        <v>23</v>
      </c>
      <c r="D123" s="45">
        <v>51</v>
      </c>
      <c r="E123" s="45"/>
      <c r="F123" s="51">
        <f t="shared" si="9"/>
        <v>0</v>
      </c>
      <c r="G123" s="46"/>
      <c r="H123" s="47">
        <f t="shared" si="10"/>
        <v>0</v>
      </c>
      <c r="I123" s="11"/>
    </row>
    <row r="124" spans="1:14" x14ac:dyDescent="0.2">
      <c r="A124" s="26">
        <v>8.6999999999999993</v>
      </c>
      <c r="B124" s="14" t="s">
        <v>25</v>
      </c>
      <c r="C124" s="14" t="s">
        <v>23</v>
      </c>
      <c r="D124" s="45">
        <v>31</v>
      </c>
      <c r="E124" s="45"/>
      <c r="F124" s="51">
        <f t="shared" si="9"/>
        <v>0</v>
      </c>
      <c r="G124" s="46"/>
      <c r="H124" s="47"/>
      <c r="I124" s="11"/>
    </row>
    <row r="125" spans="1:14" x14ac:dyDescent="0.2">
      <c r="A125" s="26">
        <v>8.8000000000000007</v>
      </c>
      <c r="B125" s="14" t="s">
        <v>107</v>
      </c>
      <c r="C125" s="14" t="s">
        <v>23</v>
      </c>
      <c r="D125" s="45">
        <v>2</v>
      </c>
      <c r="E125" s="45"/>
      <c r="F125" s="51">
        <f t="shared" si="9"/>
        <v>0</v>
      </c>
      <c r="G125" s="46"/>
      <c r="H125" s="47"/>
      <c r="I125" s="11"/>
    </row>
    <row r="126" spans="1:14" x14ac:dyDescent="0.2">
      <c r="A126" s="26">
        <v>8.9</v>
      </c>
      <c r="B126" s="14" t="s">
        <v>26</v>
      </c>
      <c r="C126" s="14" t="s">
        <v>23</v>
      </c>
      <c r="D126" s="45">
        <v>5</v>
      </c>
      <c r="E126" s="45"/>
      <c r="F126" s="51">
        <f t="shared" si="9"/>
        <v>0</v>
      </c>
      <c r="G126" s="46"/>
      <c r="H126" s="47"/>
      <c r="I126" s="11"/>
    </row>
    <row r="127" spans="1:14" x14ac:dyDescent="0.2">
      <c r="A127" s="26" t="s">
        <v>124</v>
      </c>
      <c r="B127" s="14" t="s">
        <v>108</v>
      </c>
      <c r="C127" s="14" t="s">
        <v>23</v>
      </c>
      <c r="D127" s="45">
        <v>1</v>
      </c>
      <c r="E127" s="45"/>
      <c r="F127" s="51">
        <f t="shared" si="9"/>
        <v>0</v>
      </c>
      <c r="G127" s="46"/>
      <c r="H127" s="47"/>
      <c r="I127" s="11"/>
    </row>
    <row r="128" spans="1:14" x14ac:dyDescent="0.2">
      <c r="A128" s="26">
        <v>8.11</v>
      </c>
      <c r="B128" s="14" t="s">
        <v>81</v>
      </c>
      <c r="C128" s="14" t="s">
        <v>23</v>
      </c>
      <c r="D128" s="45">
        <v>1</v>
      </c>
      <c r="E128" s="45"/>
      <c r="F128" s="51">
        <f t="shared" si="9"/>
        <v>0</v>
      </c>
      <c r="G128" s="46"/>
      <c r="H128" s="47">
        <f t="shared" si="10"/>
        <v>0</v>
      </c>
      <c r="I128" s="11"/>
    </row>
    <row r="129" spans="1:14" x14ac:dyDescent="0.2">
      <c r="A129" s="26">
        <v>8.1199999999999992</v>
      </c>
      <c r="B129" s="28" t="s">
        <v>74</v>
      </c>
      <c r="C129" s="28" t="s">
        <v>23</v>
      </c>
      <c r="D129" s="52">
        <v>5</v>
      </c>
      <c r="E129" s="52"/>
      <c r="F129" s="51">
        <f t="shared" si="9"/>
        <v>0</v>
      </c>
      <c r="G129" s="53"/>
      <c r="H129" s="47">
        <f t="shared" si="10"/>
        <v>0</v>
      </c>
      <c r="I129" s="11"/>
    </row>
    <row r="130" spans="1:14" x14ac:dyDescent="0.2">
      <c r="A130" s="26">
        <v>8.1300000000000008</v>
      </c>
      <c r="B130" s="13" t="s">
        <v>27</v>
      </c>
      <c r="C130" s="14" t="s">
        <v>23</v>
      </c>
      <c r="D130" s="45">
        <v>16</v>
      </c>
      <c r="E130" s="45"/>
      <c r="F130" s="51">
        <f t="shared" si="9"/>
        <v>0</v>
      </c>
      <c r="G130" s="46"/>
      <c r="H130" s="47">
        <f t="shared" si="10"/>
        <v>0</v>
      </c>
      <c r="I130" s="11"/>
    </row>
    <row r="131" spans="1:14" x14ac:dyDescent="0.2">
      <c r="A131" s="26">
        <v>8.14</v>
      </c>
      <c r="B131" s="14" t="s">
        <v>28</v>
      </c>
      <c r="C131" s="14" t="s">
        <v>23</v>
      </c>
      <c r="D131" s="45">
        <v>5</v>
      </c>
      <c r="E131" s="45"/>
      <c r="F131" s="51">
        <f t="shared" si="9"/>
        <v>0</v>
      </c>
      <c r="G131" s="46"/>
      <c r="H131" s="47"/>
      <c r="I131" s="11"/>
    </row>
    <row r="132" spans="1:14" x14ac:dyDescent="0.2">
      <c r="A132" s="26">
        <v>8.15</v>
      </c>
      <c r="B132" s="15" t="s">
        <v>174</v>
      </c>
      <c r="C132" s="14" t="s">
        <v>23</v>
      </c>
      <c r="D132" s="45">
        <v>3</v>
      </c>
      <c r="E132" s="45"/>
      <c r="F132" s="51">
        <f t="shared" si="9"/>
        <v>0</v>
      </c>
      <c r="G132" s="46"/>
      <c r="H132" s="47">
        <f t="shared" si="10"/>
        <v>0</v>
      </c>
      <c r="I132" s="11"/>
    </row>
    <row r="133" spans="1:14" x14ac:dyDescent="0.2">
      <c r="A133" s="26">
        <v>8.16</v>
      </c>
      <c r="B133" s="15" t="s">
        <v>127</v>
      </c>
      <c r="C133" s="14" t="s">
        <v>23</v>
      </c>
      <c r="D133" s="45">
        <v>1</v>
      </c>
      <c r="E133" s="45"/>
      <c r="F133" s="51">
        <f t="shared" si="9"/>
        <v>0</v>
      </c>
      <c r="G133" s="46"/>
      <c r="H133" s="47">
        <f t="shared" si="10"/>
        <v>0</v>
      </c>
      <c r="I133" s="11"/>
    </row>
    <row r="134" spans="1:14" x14ac:dyDescent="0.2">
      <c r="A134" s="26">
        <v>8.17</v>
      </c>
      <c r="B134" s="15" t="s">
        <v>128</v>
      </c>
      <c r="C134" s="14" t="s">
        <v>23</v>
      </c>
      <c r="D134" s="45"/>
      <c r="E134" s="45"/>
      <c r="F134" s="51"/>
      <c r="G134" s="46"/>
      <c r="H134" s="47"/>
      <c r="I134" s="11"/>
    </row>
    <row r="135" spans="1:14" s="2" customFormat="1" x14ac:dyDescent="0.2">
      <c r="A135" s="89"/>
      <c r="B135" s="63" t="s">
        <v>129</v>
      </c>
      <c r="C135" s="63"/>
      <c r="D135" s="63"/>
      <c r="E135" s="63"/>
      <c r="F135" s="81">
        <f>SUM(F118:F134)</f>
        <v>0</v>
      </c>
      <c r="G135" s="63"/>
      <c r="H135" s="81">
        <f>SUM(H118:H134)</f>
        <v>0</v>
      </c>
      <c r="I135" s="63">
        <f>F135+H135</f>
        <v>0</v>
      </c>
      <c r="J135" s="3"/>
      <c r="K135" s="3"/>
      <c r="L135" s="3"/>
      <c r="M135" s="3"/>
      <c r="N135" s="3"/>
    </row>
    <row r="136" spans="1:14" x14ac:dyDescent="0.2">
      <c r="A136" s="84">
        <v>9</v>
      </c>
      <c r="B136" s="64" t="s">
        <v>196</v>
      </c>
      <c r="C136" s="9"/>
      <c r="D136" s="42"/>
      <c r="E136" s="42"/>
      <c r="F136" s="42"/>
      <c r="G136" s="43"/>
      <c r="H136" s="44"/>
      <c r="I136" s="11"/>
    </row>
    <row r="137" spans="1:14" x14ac:dyDescent="0.2">
      <c r="A137" s="93">
        <v>9.1</v>
      </c>
      <c r="B137" s="14" t="s">
        <v>137</v>
      </c>
      <c r="C137" s="14" t="s">
        <v>75</v>
      </c>
      <c r="D137" s="45">
        <v>4.95</v>
      </c>
      <c r="E137" s="45"/>
      <c r="F137" s="45">
        <f>E137*D137</f>
        <v>0</v>
      </c>
      <c r="G137" s="46"/>
      <c r="H137" s="47">
        <f t="shared" ref="H137:H145" si="11">D137*G137</f>
        <v>0</v>
      </c>
      <c r="I137" s="11"/>
    </row>
    <row r="138" spans="1:14" x14ac:dyDescent="0.2">
      <c r="A138" s="93">
        <v>9.1999999999999993</v>
      </c>
      <c r="B138" s="14" t="s">
        <v>72</v>
      </c>
      <c r="C138" s="14"/>
      <c r="D138" s="45">
        <v>1</v>
      </c>
      <c r="E138" s="45"/>
      <c r="F138" s="45">
        <f>D138*E138</f>
        <v>0</v>
      </c>
      <c r="G138" s="46"/>
      <c r="H138" s="47">
        <f t="shared" si="11"/>
        <v>0</v>
      </c>
      <c r="I138" s="11"/>
    </row>
    <row r="139" spans="1:14" ht="17.25" customHeight="1" x14ac:dyDescent="0.2">
      <c r="A139" s="93">
        <v>9.3000000000000007</v>
      </c>
      <c r="B139" s="15" t="s">
        <v>112</v>
      </c>
      <c r="C139" s="14" t="s">
        <v>11</v>
      </c>
      <c r="D139" s="45">
        <v>223</v>
      </c>
      <c r="E139" s="45"/>
      <c r="F139" s="51"/>
      <c r="G139" s="46"/>
      <c r="H139" s="47">
        <f t="shared" si="11"/>
        <v>0</v>
      </c>
      <c r="I139" s="11"/>
    </row>
    <row r="140" spans="1:14" x14ac:dyDescent="0.2">
      <c r="A140" s="93">
        <v>9.4</v>
      </c>
      <c r="B140" s="14" t="s">
        <v>14</v>
      </c>
      <c r="C140" s="14" t="s">
        <v>110</v>
      </c>
      <c r="D140" s="45">
        <v>480</v>
      </c>
      <c r="E140" s="45"/>
      <c r="F140" s="51">
        <f t="shared" ref="F140:F145" si="12">D140*E140</f>
        <v>0</v>
      </c>
      <c r="G140" s="46"/>
      <c r="H140" s="47">
        <f t="shared" si="11"/>
        <v>0</v>
      </c>
      <c r="I140" s="11"/>
    </row>
    <row r="141" spans="1:14" x14ac:dyDescent="0.2">
      <c r="A141" s="93">
        <v>9.5</v>
      </c>
      <c r="B141" s="14" t="s">
        <v>15</v>
      </c>
      <c r="C141" s="14" t="s">
        <v>16</v>
      </c>
      <c r="D141" s="45">
        <v>5</v>
      </c>
      <c r="E141" s="45"/>
      <c r="F141" s="51">
        <f t="shared" si="12"/>
        <v>0</v>
      </c>
      <c r="G141" s="46"/>
      <c r="H141" s="47">
        <f t="shared" si="11"/>
        <v>0</v>
      </c>
      <c r="I141" s="11"/>
    </row>
    <row r="142" spans="1:14" x14ac:dyDescent="0.2">
      <c r="A142" s="93">
        <v>9.6</v>
      </c>
      <c r="B142" s="14" t="s">
        <v>17</v>
      </c>
      <c r="C142" s="14" t="s">
        <v>18</v>
      </c>
      <c r="D142" s="45">
        <v>10</v>
      </c>
      <c r="E142" s="45"/>
      <c r="F142" s="51">
        <f t="shared" si="12"/>
        <v>0</v>
      </c>
      <c r="G142" s="46"/>
      <c r="H142" s="47">
        <f t="shared" si="11"/>
        <v>0</v>
      </c>
      <c r="I142" s="11"/>
    </row>
    <row r="143" spans="1:14" x14ac:dyDescent="0.2">
      <c r="A143" s="93">
        <v>9.6999999999999993</v>
      </c>
      <c r="B143" s="14" t="s">
        <v>19</v>
      </c>
      <c r="C143" s="14" t="s">
        <v>20</v>
      </c>
      <c r="D143" s="45">
        <v>16</v>
      </c>
      <c r="E143" s="45"/>
      <c r="F143" s="51">
        <f t="shared" si="12"/>
        <v>0</v>
      </c>
      <c r="G143" s="46"/>
      <c r="H143" s="47">
        <f t="shared" si="11"/>
        <v>0</v>
      </c>
      <c r="I143" s="11"/>
    </row>
    <row r="144" spans="1:14" x14ac:dyDescent="0.2">
      <c r="A144" s="93">
        <v>9.8000000000000007</v>
      </c>
      <c r="B144" s="14" t="s">
        <v>79</v>
      </c>
      <c r="C144" s="14" t="s">
        <v>20</v>
      </c>
      <c r="D144" s="45">
        <v>21</v>
      </c>
      <c r="E144" s="45"/>
      <c r="F144" s="51">
        <f t="shared" si="12"/>
        <v>0</v>
      </c>
      <c r="G144" s="46"/>
      <c r="H144" s="47">
        <f t="shared" si="11"/>
        <v>0</v>
      </c>
      <c r="I144" s="11"/>
    </row>
    <row r="145" spans="1:14" x14ac:dyDescent="0.2">
      <c r="A145" s="93">
        <v>9.9</v>
      </c>
      <c r="B145" s="13" t="s">
        <v>152</v>
      </c>
      <c r="C145" s="14" t="s">
        <v>18</v>
      </c>
      <c r="D145" s="45">
        <v>68</v>
      </c>
      <c r="E145" s="45"/>
      <c r="F145" s="51">
        <f t="shared" si="12"/>
        <v>0</v>
      </c>
      <c r="G145" s="46"/>
      <c r="H145" s="47">
        <f t="shared" si="11"/>
        <v>0</v>
      </c>
      <c r="I145" s="11"/>
    </row>
    <row r="146" spans="1:14" s="2" customFormat="1" x14ac:dyDescent="0.2">
      <c r="A146" s="89"/>
      <c r="B146" s="63" t="s">
        <v>13</v>
      </c>
      <c r="C146" s="63"/>
      <c r="D146" s="63"/>
      <c r="E146" s="63"/>
      <c r="F146" s="81">
        <f>SUM(F137:F145)</f>
        <v>0</v>
      </c>
      <c r="G146" s="63"/>
      <c r="H146" s="81">
        <f>SUM(H137:H145)</f>
        <v>0</v>
      </c>
      <c r="I146" s="63">
        <f>F146+H146</f>
        <v>0</v>
      </c>
      <c r="J146" s="3"/>
      <c r="K146" s="3"/>
      <c r="L146" s="3"/>
      <c r="M146" s="3"/>
      <c r="N146" s="3"/>
    </row>
    <row r="147" spans="1:14" x14ac:dyDescent="0.2">
      <c r="A147" s="84">
        <v>10</v>
      </c>
      <c r="B147" s="64" t="s">
        <v>134</v>
      </c>
      <c r="C147" s="9"/>
      <c r="D147" s="42"/>
      <c r="E147" s="42"/>
      <c r="F147" s="42"/>
      <c r="G147" s="43"/>
      <c r="H147" s="44"/>
      <c r="I147" s="11"/>
    </row>
    <row r="148" spans="1:14" x14ac:dyDescent="0.2">
      <c r="A148" s="93">
        <v>10.1</v>
      </c>
      <c r="B148" s="14" t="s">
        <v>31</v>
      </c>
      <c r="C148" s="14" t="s">
        <v>75</v>
      </c>
      <c r="D148" s="45">
        <v>26</v>
      </c>
      <c r="E148" s="45"/>
      <c r="F148" s="51">
        <f t="shared" ref="F148:F154" si="13">D148*E148</f>
        <v>0</v>
      </c>
      <c r="G148" s="45"/>
      <c r="H148" s="47">
        <f t="shared" ref="H148:H155" si="14">D148*G148</f>
        <v>0</v>
      </c>
      <c r="I148" s="11"/>
    </row>
    <row r="149" spans="1:14" x14ac:dyDescent="0.2">
      <c r="A149" s="93">
        <v>10.199999999999999</v>
      </c>
      <c r="B149" s="14" t="s">
        <v>89</v>
      </c>
      <c r="C149" s="14" t="s">
        <v>75</v>
      </c>
      <c r="D149" s="45">
        <v>26</v>
      </c>
      <c r="E149" s="45"/>
      <c r="F149" s="51">
        <f t="shared" si="13"/>
        <v>0</v>
      </c>
      <c r="G149" s="45"/>
      <c r="H149" s="47">
        <f t="shared" si="14"/>
        <v>0</v>
      </c>
      <c r="I149" s="11"/>
    </row>
    <row r="150" spans="1:14" x14ac:dyDescent="0.2">
      <c r="A150" s="93">
        <v>10.3</v>
      </c>
      <c r="B150" s="14" t="s">
        <v>113</v>
      </c>
      <c r="C150" s="14" t="s">
        <v>114</v>
      </c>
      <c r="D150" s="45">
        <v>1.2</v>
      </c>
      <c r="E150" s="45"/>
      <c r="F150" s="51">
        <f t="shared" si="13"/>
        <v>0</v>
      </c>
      <c r="G150" s="45"/>
      <c r="H150" s="47">
        <f t="shared" si="14"/>
        <v>0</v>
      </c>
      <c r="I150" s="11"/>
    </row>
    <row r="151" spans="1:14" x14ac:dyDescent="0.2">
      <c r="A151" s="93">
        <v>10.4</v>
      </c>
      <c r="B151" s="14" t="s">
        <v>95</v>
      </c>
      <c r="C151" s="14" t="s">
        <v>98</v>
      </c>
      <c r="D151" s="45">
        <v>0.48</v>
      </c>
      <c r="E151" s="45"/>
      <c r="F151" s="51">
        <f t="shared" si="13"/>
        <v>0</v>
      </c>
      <c r="G151" s="45"/>
      <c r="H151" s="47">
        <f t="shared" si="14"/>
        <v>0</v>
      </c>
      <c r="I151" s="11"/>
    </row>
    <row r="152" spans="1:14" x14ac:dyDescent="0.2">
      <c r="A152" s="93">
        <v>10.5</v>
      </c>
      <c r="B152" s="14" t="s">
        <v>71</v>
      </c>
      <c r="C152" s="14" t="s">
        <v>16</v>
      </c>
      <c r="D152" s="45">
        <v>8</v>
      </c>
      <c r="E152" s="45"/>
      <c r="F152" s="51">
        <f>D152*E152</f>
        <v>0</v>
      </c>
      <c r="G152" s="45"/>
      <c r="H152" s="47">
        <f t="shared" si="14"/>
        <v>0</v>
      </c>
      <c r="I152" s="11"/>
    </row>
    <row r="153" spans="1:14" x14ac:dyDescent="0.2">
      <c r="A153" s="93">
        <v>10.6</v>
      </c>
      <c r="B153" s="14" t="s">
        <v>30</v>
      </c>
      <c r="C153" s="14" t="s">
        <v>75</v>
      </c>
      <c r="D153" s="45">
        <v>23</v>
      </c>
      <c r="E153" s="45"/>
      <c r="F153" s="51">
        <f t="shared" si="13"/>
        <v>0</v>
      </c>
      <c r="G153" s="45"/>
      <c r="H153" s="47">
        <f t="shared" si="14"/>
        <v>0</v>
      </c>
      <c r="I153" s="11"/>
    </row>
    <row r="154" spans="1:14" x14ac:dyDescent="0.2">
      <c r="A154" s="93">
        <v>10.7</v>
      </c>
      <c r="B154" s="14" t="s">
        <v>32</v>
      </c>
      <c r="C154" s="14" t="s">
        <v>110</v>
      </c>
      <c r="D154" s="45">
        <v>425</v>
      </c>
      <c r="E154" s="45"/>
      <c r="F154" s="51">
        <f t="shared" si="13"/>
        <v>0</v>
      </c>
      <c r="G154" s="45"/>
      <c r="H154" s="47">
        <f t="shared" si="14"/>
        <v>0</v>
      </c>
      <c r="I154" s="11"/>
    </row>
    <row r="155" spans="1:14" x14ac:dyDescent="0.2">
      <c r="A155" s="93">
        <v>10.8</v>
      </c>
      <c r="B155" s="14" t="s">
        <v>72</v>
      </c>
      <c r="C155" s="14"/>
      <c r="D155" s="45"/>
      <c r="E155" s="45"/>
      <c r="F155" s="51"/>
      <c r="G155" s="45"/>
      <c r="H155" s="47">
        <f t="shared" si="14"/>
        <v>0</v>
      </c>
      <c r="I155" s="11"/>
    </row>
    <row r="156" spans="1:14" s="2" customFormat="1" x14ac:dyDescent="0.2">
      <c r="A156" s="89"/>
      <c r="B156" s="63" t="s">
        <v>73</v>
      </c>
      <c r="C156" s="63"/>
      <c r="D156" s="63"/>
      <c r="E156" s="63"/>
      <c r="F156" s="81">
        <f>SUM(F148:F155)</f>
        <v>0</v>
      </c>
      <c r="G156" s="63"/>
      <c r="H156" s="81">
        <f>SUM(H148:H155)</f>
        <v>0</v>
      </c>
      <c r="I156" s="63">
        <f>F156+H156</f>
        <v>0</v>
      </c>
      <c r="J156" s="3"/>
      <c r="K156" s="3"/>
      <c r="L156" s="3"/>
      <c r="M156" s="3"/>
      <c r="N156" s="3"/>
    </row>
    <row r="157" spans="1:14" x14ac:dyDescent="0.2">
      <c r="A157" s="84">
        <v>11</v>
      </c>
      <c r="B157" s="64" t="s">
        <v>132</v>
      </c>
      <c r="C157" s="9" t="s">
        <v>75</v>
      </c>
      <c r="D157" s="48"/>
      <c r="E157" s="48"/>
      <c r="F157" s="48"/>
      <c r="G157" s="49"/>
      <c r="H157" s="39"/>
      <c r="I157" s="18"/>
    </row>
    <row r="158" spans="1:14" x14ac:dyDescent="0.2">
      <c r="A158" s="93">
        <v>11.1</v>
      </c>
      <c r="B158" s="14" t="s">
        <v>184</v>
      </c>
      <c r="C158" s="14" t="s">
        <v>11</v>
      </c>
      <c r="D158" s="45">
        <v>52</v>
      </c>
      <c r="E158" s="45"/>
      <c r="F158" s="45">
        <f>D158*E158</f>
        <v>0</v>
      </c>
      <c r="G158" s="45"/>
      <c r="H158" s="47">
        <f t="shared" ref="H158:H159" si="15">D158*G158</f>
        <v>0</v>
      </c>
      <c r="I158" s="11"/>
    </row>
    <row r="159" spans="1:14" x14ac:dyDescent="0.2">
      <c r="A159" s="93">
        <v>11.2</v>
      </c>
      <c r="B159" s="14" t="s">
        <v>84</v>
      </c>
      <c r="C159" s="14" t="s">
        <v>11</v>
      </c>
      <c r="D159" s="45">
        <v>54</v>
      </c>
      <c r="E159" s="45"/>
      <c r="F159" s="45">
        <f>D159*E159</f>
        <v>0</v>
      </c>
      <c r="G159" s="45"/>
      <c r="H159" s="47">
        <f t="shared" si="15"/>
        <v>0</v>
      </c>
      <c r="I159" s="11"/>
    </row>
    <row r="160" spans="1:14" s="2" customFormat="1" x14ac:dyDescent="0.2">
      <c r="A160" s="89"/>
      <c r="B160" s="63" t="s">
        <v>91</v>
      </c>
      <c r="C160" s="63"/>
      <c r="D160" s="63"/>
      <c r="E160" s="63"/>
      <c r="F160" s="81">
        <f>SUM(F158:F159)</f>
        <v>0</v>
      </c>
      <c r="G160" s="63"/>
      <c r="H160" s="81">
        <f>SUM(H157:H159)</f>
        <v>0</v>
      </c>
      <c r="I160" s="63">
        <f>F160+H160</f>
        <v>0</v>
      </c>
      <c r="J160" s="3"/>
      <c r="K160" s="3"/>
      <c r="L160" s="3"/>
      <c r="M160" s="3"/>
      <c r="N160" s="3"/>
    </row>
    <row r="161" spans="1:14" x14ac:dyDescent="0.2">
      <c r="A161" s="84">
        <v>12</v>
      </c>
      <c r="B161" s="64" t="s">
        <v>133</v>
      </c>
      <c r="C161" s="9"/>
      <c r="D161" s="42"/>
      <c r="E161" s="42"/>
      <c r="F161" s="42"/>
      <c r="G161" s="43"/>
      <c r="H161" s="54"/>
      <c r="I161" s="11"/>
    </row>
    <row r="162" spans="1:14" x14ac:dyDescent="0.2">
      <c r="A162" s="93">
        <v>12.1</v>
      </c>
      <c r="B162" s="14" t="s">
        <v>115</v>
      </c>
      <c r="C162" s="14" t="s">
        <v>23</v>
      </c>
      <c r="D162" s="45">
        <v>1</v>
      </c>
      <c r="E162" s="45"/>
      <c r="F162" s="45">
        <f>D162*E162</f>
        <v>0</v>
      </c>
      <c r="G162" s="45"/>
      <c r="H162" s="55"/>
      <c r="I162" s="11"/>
    </row>
    <row r="163" spans="1:14" x14ac:dyDescent="0.2">
      <c r="A163" s="93">
        <v>12.2</v>
      </c>
      <c r="B163" s="14" t="s">
        <v>83</v>
      </c>
      <c r="C163" s="14" t="s">
        <v>23</v>
      </c>
      <c r="D163" s="45">
        <v>4</v>
      </c>
      <c r="E163" s="45"/>
      <c r="F163" s="45">
        <f>D163*E163</f>
        <v>0</v>
      </c>
      <c r="G163" s="45"/>
      <c r="H163" s="55"/>
      <c r="I163" s="11"/>
    </row>
    <row r="164" spans="1:14" x14ac:dyDescent="0.2">
      <c r="A164" s="93">
        <v>12.3</v>
      </c>
      <c r="B164" s="14" t="s">
        <v>130</v>
      </c>
      <c r="C164" s="14" t="s">
        <v>23</v>
      </c>
      <c r="D164" s="45">
        <v>2</v>
      </c>
      <c r="E164" s="45"/>
      <c r="F164" s="45">
        <f>D164*E164</f>
        <v>0</v>
      </c>
      <c r="G164" s="45"/>
      <c r="H164" s="55"/>
      <c r="I164" s="11"/>
    </row>
    <row r="165" spans="1:14" x14ac:dyDescent="0.2">
      <c r="A165" s="93">
        <v>12.4</v>
      </c>
      <c r="B165" s="14" t="s">
        <v>97</v>
      </c>
      <c r="C165" s="14"/>
      <c r="D165" s="45"/>
      <c r="E165" s="45"/>
      <c r="F165" s="45">
        <f t="shared" ref="F165" si="16">D165*E165</f>
        <v>0</v>
      </c>
      <c r="G165" s="45"/>
      <c r="H165" s="55"/>
      <c r="I165" s="11"/>
    </row>
    <row r="166" spans="1:14" s="2" customFormat="1" x14ac:dyDescent="0.2">
      <c r="A166" s="89"/>
      <c r="B166" s="63" t="s">
        <v>197</v>
      </c>
      <c r="C166" s="63"/>
      <c r="D166" s="63"/>
      <c r="E166" s="63"/>
      <c r="F166" s="81">
        <f>SUM(F162:F165)</f>
        <v>0</v>
      </c>
      <c r="G166" s="63"/>
      <c r="H166" s="81">
        <f>SUM(H162:H165)</f>
        <v>0</v>
      </c>
      <c r="I166" s="63">
        <f>F166+H166</f>
        <v>0</v>
      </c>
      <c r="J166" s="3"/>
      <c r="K166" s="3"/>
      <c r="L166" s="3"/>
      <c r="M166" s="3"/>
      <c r="N166" s="3"/>
    </row>
    <row r="167" spans="1:14" s="101" customFormat="1" x14ac:dyDescent="0.2">
      <c r="A167" s="97"/>
      <c r="B167" s="98"/>
      <c r="C167" s="98"/>
      <c r="D167" s="99"/>
      <c r="E167" s="99"/>
      <c r="F167" s="100">
        <f>F7+F31+F36+F45+F83+F116+F135+F146+F156+F160+F166+F99</f>
        <v>0</v>
      </c>
      <c r="G167" s="100"/>
      <c r="H167" s="100">
        <f>H7+H31+H36+H45+H83+H116+H135+H146+H156+H160+H166+H99</f>
        <v>0</v>
      </c>
      <c r="I167" s="100">
        <f>I7+I31+I36+I45+I83+I116+I135+I146+I156+I160+I166+I99</f>
        <v>0</v>
      </c>
      <c r="J167" s="104"/>
      <c r="K167" s="105"/>
      <c r="L167" s="3"/>
      <c r="M167" s="3"/>
      <c r="N167" s="3"/>
    </row>
    <row r="168" spans="1:14" s="101" customFormat="1" x14ac:dyDescent="0.2">
      <c r="A168" s="97"/>
      <c r="B168" s="98"/>
      <c r="C168" s="98"/>
      <c r="D168" s="99"/>
      <c r="E168" s="99"/>
      <c r="F168" s="100"/>
      <c r="G168" s="100"/>
      <c r="H168" s="100"/>
      <c r="I168" s="100"/>
      <c r="J168" s="104"/>
      <c r="K168" s="105"/>
      <c r="L168" s="3"/>
      <c r="M168" s="3"/>
      <c r="N168" s="3"/>
    </row>
    <row r="169" spans="1:14" s="2" customFormat="1" x14ac:dyDescent="0.2">
      <c r="A169" s="94"/>
      <c r="B169" s="72" t="s">
        <v>139</v>
      </c>
      <c r="C169" s="72"/>
      <c r="D169" s="70"/>
      <c r="E169" s="70"/>
      <c r="F169" s="71"/>
      <c r="G169" s="71"/>
      <c r="H169" s="71"/>
      <c r="I169" s="30">
        <f>SUM(I167:I167)</f>
        <v>0</v>
      </c>
      <c r="J169" s="3"/>
      <c r="K169" s="3"/>
      <c r="L169" s="3"/>
      <c r="M169" s="3"/>
      <c r="N169" s="3"/>
    </row>
    <row r="170" spans="1:14" x14ac:dyDescent="0.2">
      <c r="A170" s="85"/>
      <c r="B170" s="6" t="s">
        <v>148</v>
      </c>
      <c r="C170" s="31">
        <v>0.03</v>
      </c>
      <c r="D170" s="33"/>
      <c r="E170" s="33"/>
      <c r="F170" s="34"/>
      <c r="G170" s="56"/>
      <c r="H170" s="34"/>
      <c r="I170" s="18">
        <f>F167*C170</f>
        <v>0</v>
      </c>
      <c r="J170" s="105"/>
      <c r="K170" s="105"/>
    </row>
    <row r="171" spans="1:14" x14ac:dyDescent="0.2">
      <c r="A171" s="85"/>
      <c r="B171" s="6"/>
      <c r="C171" s="4"/>
      <c r="D171" s="33"/>
      <c r="E171" s="33"/>
      <c r="F171" s="57"/>
      <c r="G171" s="111" t="s">
        <v>198</v>
      </c>
      <c r="H171" s="112"/>
      <c r="I171" s="18">
        <f>SUM(I169:I170)</f>
        <v>0</v>
      </c>
    </row>
    <row r="172" spans="1:14" x14ac:dyDescent="0.2">
      <c r="A172" s="83"/>
      <c r="B172" s="4" t="s">
        <v>140</v>
      </c>
      <c r="C172" s="31">
        <v>7.0000000000000007E-2</v>
      </c>
      <c r="D172" s="33"/>
      <c r="E172" s="33"/>
      <c r="F172" s="34"/>
      <c r="G172" s="111"/>
      <c r="H172" s="112"/>
      <c r="I172" s="18">
        <f>I171*C172</f>
        <v>0</v>
      </c>
    </row>
    <row r="173" spans="1:14" x14ac:dyDescent="0.2">
      <c r="A173" s="85"/>
      <c r="B173" s="6"/>
      <c r="C173" s="4"/>
      <c r="D173" s="33"/>
      <c r="E173" s="33"/>
      <c r="F173" s="57"/>
      <c r="G173" s="111" t="s">
        <v>199</v>
      </c>
      <c r="H173" s="112"/>
      <c r="I173" s="18">
        <f>I172+I171</f>
        <v>0</v>
      </c>
      <c r="J173" s="105"/>
    </row>
    <row r="174" spans="1:14" x14ac:dyDescent="0.2">
      <c r="A174" s="83"/>
      <c r="B174" s="4" t="s">
        <v>147</v>
      </c>
      <c r="C174" s="31">
        <v>7.0000000000000007E-2</v>
      </c>
      <c r="D174" s="33"/>
      <c r="E174" s="33"/>
      <c r="F174" s="58"/>
      <c r="G174" s="111"/>
      <c r="H174" s="112"/>
      <c r="I174" s="18">
        <f>I173*C174</f>
        <v>0</v>
      </c>
      <c r="J174" s="105"/>
    </row>
    <row r="175" spans="1:14" x14ac:dyDescent="0.2">
      <c r="A175" s="83"/>
      <c r="B175" s="4"/>
      <c r="C175" s="4"/>
      <c r="D175" s="33"/>
      <c r="E175" s="33"/>
      <c r="F175" s="59"/>
      <c r="G175" s="111" t="s">
        <v>142</v>
      </c>
      <c r="H175" s="112"/>
      <c r="I175" s="18">
        <f>I174+I173</f>
        <v>0</v>
      </c>
    </row>
    <row r="176" spans="1:14" x14ac:dyDescent="0.2">
      <c r="A176" s="83"/>
      <c r="B176" s="4" t="s">
        <v>145</v>
      </c>
      <c r="C176" s="31">
        <v>0.02</v>
      </c>
      <c r="D176" s="33"/>
      <c r="E176" s="33"/>
      <c r="F176" s="59"/>
      <c r="G176" s="111"/>
      <c r="H176" s="112"/>
      <c r="I176" s="18">
        <f>I175*C176</f>
        <v>0</v>
      </c>
    </row>
    <row r="177" spans="1:14" ht="24.75" customHeight="1" x14ac:dyDescent="0.2">
      <c r="A177" s="83"/>
      <c r="B177" s="4"/>
      <c r="C177" s="4"/>
      <c r="D177" s="33"/>
      <c r="E177" s="33"/>
      <c r="F177" s="60"/>
      <c r="G177" s="113" t="s">
        <v>143</v>
      </c>
      <c r="H177" s="114"/>
      <c r="I177" s="18">
        <f>I176+I175</f>
        <v>0</v>
      </c>
    </row>
    <row r="178" spans="1:14" x14ac:dyDescent="0.2">
      <c r="A178" s="95"/>
      <c r="B178" s="32"/>
      <c r="C178" s="4"/>
      <c r="D178" s="33"/>
      <c r="E178" s="33"/>
      <c r="F178" s="59"/>
      <c r="G178" s="59"/>
      <c r="H178" s="33" t="s">
        <v>141</v>
      </c>
      <c r="I178" s="18">
        <f>(H167+I170+I172+I174+I176)*0.18</f>
        <v>0</v>
      </c>
      <c r="J178" s="105"/>
    </row>
    <row r="179" spans="1:14" s="65" customFormat="1" ht="26.25" customHeight="1" x14ac:dyDescent="0.2">
      <c r="A179" s="96"/>
      <c r="B179" s="73" t="s">
        <v>139</v>
      </c>
      <c r="C179" s="74"/>
      <c r="D179" s="75"/>
      <c r="E179" s="75"/>
      <c r="F179" s="76"/>
      <c r="G179" s="66" t="s">
        <v>144</v>
      </c>
      <c r="H179" s="67"/>
      <c r="I179" s="18">
        <f>I177+I178</f>
        <v>0</v>
      </c>
      <c r="J179" s="3"/>
      <c r="K179" s="3"/>
      <c r="L179" s="3"/>
      <c r="M179" s="3"/>
      <c r="N179" s="3"/>
    </row>
    <row r="180" spans="1:14" x14ac:dyDescent="0.2">
      <c r="A180" s="106"/>
      <c r="B180" s="107"/>
      <c r="C180" s="107"/>
      <c r="D180" s="108"/>
      <c r="E180" s="108"/>
      <c r="F180" s="108"/>
      <c r="G180" s="109"/>
      <c r="H180" s="109"/>
      <c r="I180" s="110"/>
    </row>
  </sheetData>
  <autoFilter ref="A4:R167" xr:uid="{00000000-0009-0000-0000-000000000000}"/>
  <mergeCells count="12">
    <mergeCell ref="B1:H1"/>
    <mergeCell ref="C2:E2"/>
    <mergeCell ref="C3:E3"/>
    <mergeCell ref="F2:H2"/>
    <mergeCell ref="F3:H3"/>
    <mergeCell ref="G171:H171"/>
    <mergeCell ref="G173:H173"/>
    <mergeCell ref="G175:H175"/>
    <mergeCell ref="G177:H177"/>
    <mergeCell ref="G172:H172"/>
    <mergeCell ref="G174:H174"/>
    <mergeCell ref="G176:H176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ნიჩბისი</vt:lpstr>
    </vt:vector>
  </TitlesOfParts>
  <Company>Association Anika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Inasaridze</dc:creator>
  <cp:lastModifiedBy>Association Anika</cp:lastModifiedBy>
  <cp:lastPrinted>2025-07-12T10:19:03Z</cp:lastPrinted>
  <dcterms:created xsi:type="dcterms:W3CDTF">2015-02-23T12:20:50Z</dcterms:created>
  <dcterms:modified xsi:type="dcterms:W3CDTF">2025-08-09T07:41:41Z</dcterms:modified>
</cp:coreProperties>
</file>